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di\Desktop\"/>
    </mc:Choice>
  </mc:AlternateContent>
  <xr:revisionPtr revIDLastSave="0" documentId="8_{84D067C9-68FC-4C25-95A6-FF286786BB0E}" xr6:coauthVersionLast="45" xr6:coauthVersionMax="45" xr10:uidLastSave="{00000000-0000-0000-0000-000000000000}"/>
  <bookViews>
    <workbookView xWindow="-120" yWindow="-120" windowWidth="29040" windowHeight="15840" xr2:uid="{BD484A93-7B62-4819-8DFC-D00D64C9D177}"/>
  </bookViews>
  <sheets>
    <sheet name="כללי ב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company">[2]Information!$M$24</definedName>
    <definedName name="List_All">'[3]רשימות מערכת'!$A$2:$C$208</definedName>
    <definedName name="List_All_Periods" localSheetId="0">#REF!</definedName>
    <definedName name="List_All_Periods">#REF!</definedName>
    <definedName name="List_Name">'[4]רשימות מערכת'!$A$2:$A$201</definedName>
    <definedName name="List_Names">'[1]רשימת גופים'!$A$3:$A$230</definedName>
    <definedName name="List_Period" localSheetId="0">#REF!</definedName>
    <definedName name="List_Period">#REF!</definedName>
    <definedName name="list_type" localSheetId="0">#REF!</definedName>
    <definedName name="list_type">#REF!</definedName>
    <definedName name="List_year" localSheetId="0">#REF!</definedName>
    <definedName name="List_year">#REF!</definedName>
    <definedName name="mess1" localSheetId="0">[5]הוראות!#REF!</definedName>
    <definedName name="mess1">[5]הוראות!#REF!</definedName>
    <definedName name="mess2">[3]הוראות!$N$16</definedName>
    <definedName name="mess3">[3]הוראות!$N$17</definedName>
    <definedName name="messname" localSheetId="0">#REF!</definedName>
    <definedName name="messname">#REF!</definedName>
    <definedName name="name" localSheetId="0">#REF!</definedName>
    <definedName name="name">#REF!</definedName>
    <definedName name="note1">'[6]גליון עזר'!$F$3</definedName>
    <definedName name="note2">'[6]גליון עזר'!$F$4</definedName>
    <definedName name="note3">'[6]גליון עזר'!$F$5</definedName>
    <definedName name="note4">'[6]גליון עזר'!$F$6</definedName>
    <definedName name="_xlnm.Print_Area" localSheetId="0">'כללי ב1'!$A$1:$AH$39</definedName>
    <definedName name="_xlnm.Print_Titles" localSheetId="0">'כללי ב1'!$A:$D,'כללי ב1'!$2:$2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5" i="1" l="1"/>
  <c r="AH24" i="1"/>
  <c r="AC24" i="1" s="1"/>
  <c r="AG24" i="1"/>
  <c r="AF24" i="1"/>
  <c r="AE24" i="1"/>
  <c r="AD24" i="1"/>
  <c r="AB24" i="1"/>
  <c r="W24" i="1" s="1"/>
  <c r="AA24" i="1"/>
  <c r="Z24" i="1"/>
  <c r="Y24" i="1"/>
  <c r="X24" i="1"/>
  <c r="V24" i="1"/>
  <c r="Q24" i="1" s="1"/>
  <c r="U24" i="1"/>
  <c r="T24" i="1"/>
  <c r="S24" i="1"/>
  <c r="R24" i="1"/>
  <c r="P24" i="1"/>
  <c r="K24" i="1" s="1"/>
  <c r="O24" i="1"/>
  <c r="N24" i="1"/>
  <c r="M24" i="1"/>
  <c r="L24" i="1"/>
  <c r="J24" i="1"/>
  <c r="E24" i="1" s="1"/>
  <c r="I24" i="1"/>
  <c r="H24" i="1"/>
  <c r="G24" i="1"/>
  <c r="F24" i="1"/>
  <c r="AH23" i="1"/>
  <c r="AC23" i="1" s="1"/>
  <c r="AG23" i="1"/>
  <c r="AF23" i="1"/>
  <c r="AE23" i="1"/>
  <c r="AD23" i="1"/>
  <c r="AB23" i="1"/>
  <c r="W23" i="1" s="1"/>
  <c r="AA23" i="1"/>
  <c r="Z23" i="1"/>
  <c r="Y23" i="1"/>
  <c r="X23" i="1"/>
  <c r="T23" i="1"/>
  <c r="S23" i="1"/>
  <c r="P23" i="1"/>
  <c r="K23" i="1" s="1"/>
  <c r="O23" i="1"/>
  <c r="N23" i="1"/>
  <c r="M23" i="1"/>
  <c r="L23" i="1"/>
  <c r="J23" i="1"/>
  <c r="E23" i="1" s="1"/>
  <c r="I23" i="1"/>
  <c r="H23" i="1"/>
  <c r="G23" i="1"/>
  <c r="F23" i="1"/>
  <c r="AH22" i="1"/>
  <c r="AC22" i="1" s="1"/>
  <c r="AG22" i="1"/>
  <c r="AF22" i="1"/>
  <c r="AE22" i="1"/>
  <c r="AD22" i="1"/>
  <c r="AB22" i="1"/>
  <c r="W22" i="1" s="1"/>
  <c r="AA22" i="1"/>
  <c r="Z22" i="1"/>
  <c r="Y22" i="1"/>
  <c r="X22" i="1"/>
  <c r="V22" i="1"/>
  <c r="Q22" i="1" s="1"/>
  <c r="U22" i="1"/>
  <c r="T22" i="1"/>
  <c r="S22" i="1"/>
  <c r="R22" i="1"/>
  <c r="P22" i="1"/>
  <c r="K22" i="1" s="1"/>
  <c r="O22" i="1"/>
  <c r="N22" i="1"/>
  <c r="M22" i="1"/>
  <c r="L22" i="1"/>
  <c r="J22" i="1"/>
  <c r="E22" i="1" s="1"/>
  <c r="I22" i="1"/>
  <c r="H22" i="1"/>
  <c r="G22" i="1"/>
  <c r="F22" i="1"/>
  <c r="AH21" i="1"/>
  <c r="AC21" i="1" s="1"/>
  <c r="AG21" i="1"/>
  <c r="AG25" i="1" s="1"/>
  <c r="AF21" i="1"/>
  <c r="AF25" i="1" s="1"/>
  <c r="AE21" i="1"/>
  <c r="AE25" i="1" s="1"/>
  <c r="AD21" i="1"/>
  <c r="AD25" i="1" s="1"/>
  <c r="AB21" i="1"/>
  <c r="W21" i="1" s="1"/>
  <c r="AA21" i="1"/>
  <c r="AA25" i="1" s="1"/>
  <c r="Z21" i="1"/>
  <c r="Z25" i="1" s="1"/>
  <c r="Y21" i="1"/>
  <c r="Y25" i="1" s="1"/>
  <c r="X21" i="1"/>
  <c r="X25" i="1" s="1"/>
  <c r="V21" i="1"/>
  <c r="U21" i="1"/>
  <c r="T21" i="1"/>
  <c r="T25" i="1" s="1"/>
  <c r="S21" i="1"/>
  <c r="S25" i="1" s="1"/>
  <c r="R21" i="1"/>
  <c r="P21" i="1"/>
  <c r="P25" i="1" s="1"/>
  <c r="O21" i="1"/>
  <c r="O25" i="1" s="1"/>
  <c r="N21" i="1"/>
  <c r="N25" i="1" s="1"/>
  <c r="M21" i="1"/>
  <c r="M25" i="1" s="1"/>
  <c r="L21" i="1"/>
  <c r="L25" i="1" s="1"/>
  <c r="J21" i="1"/>
  <c r="E21" i="1" s="1"/>
  <c r="E25" i="1" s="1"/>
  <c r="I21" i="1"/>
  <c r="I25" i="1" s="1"/>
  <c r="H21" i="1"/>
  <c r="H25" i="1" s="1"/>
  <c r="G21" i="1"/>
  <c r="G25" i="1" s="1"/>
  <c r="F21" i="1"/>
  <c r="F25" i="1" s="1"/>
  <c r="AH18" i="1"/>
  <c r="AC18" i="1" s="1"/>
  <c r="AG18" i="1"/>
  <c r="AF18" i="1"/>
  <c r="AE18" i="1"/>
  <c r="AD18" i="1"/>
  <c r="AB18" i="1"/>
  <c r="W18" i="1" s="1"/>
  <c r="AA18" i="1"/>
  <c r="Z18" i="1"/>
  <c r="Y18" i="1"/>
  <c r="X18" i="1"/>
  <c r="V18" i="1"/>
  <c r="Q18" i="1" s="1"/>
  <c r="U18" i="1"/>
  <c r="T18" i="1"/>
  <c r="S18" i="1"/>
  <c r="R18" i="1"/>
  <c r="P18" i="1"/>
  <c r="K18" i="1" s="1"/>
  <c r="O18" i="1"/>
  <c r="N18" i="1"/>
  <c r="M18" i="1"/>
  <c r="L18" i="1"/>
  <c r="J18" i="1"/>
  <c r="E18" i="1" s="1"/>
  <c r="I18" i="1"/>
  <c r="H18" i="1"/>
  <c r="G18" i="1"/>
  <c r="F18" i="1"/>
  <c r="AH17" i="1"/>
  <c r="AH19" i="1" s="1"/>
  <c r="AG17" i="1"/>
  <c r="AG19" i="1" s="1"/>
  <c r="AF17" i="1"/>
  <c r="AF19" i="1" s="1"/>
  <c r="AE17" i="1"/>
  <c r="AE19" i="1" s="1"/>
  <c r="AD17" i="1"/>
  <c r="AD19" i="1" s="1"/>
  <c r="AB17" i="1"/>
  <c r="W17" i="1" s="1"/>
  <c r="W19" i="1" s="1"/>
  <c r="AA17" i="1"/>
  <c r="AA19" i="1" s="1"/>
  <c r="Z17" i="1"/>
  <c r="Z19" i="1" s="1"/>
  <c r="Y17" i="1"/>
  <c r="Y19" i="1" s="1"/>
  <c r="X17" i="1"/>
  <c r="X19" i="1" s="1"/>
  <c r="V17" i="1"/>
  <c r="V19" i="1" s="1"/>
  <c r="U17" i="1"/>
  <c r="U19" i="1" s="1"/>
  <c r="T17" i="1"/>
  <c r="T19" i="1" s="1"/>
  <c r="S17" i="1"/>
  <c r="S19" i="1" s="1"/>
  <c r="R17" i="1"/>
  <c r="R19" i="1" s="1"/>
  <c r="P17" i="1"/>
  <c r="K17" i="1" s="1"/>
  <c r="K19" i="1" s="1"/>
  <c r="O17" i="1"/>
  <c r="O19" i="1" s="1"/>
  <c r="N17" i="1"/>
  <c r="N19" i="1" s="1"/>
  <c r="M17" i="1"/>
  <c r="M19" i="1" s="1"/>
  <c r="L17" i="1"/>
  <c r="L19" i="1" s="1"/>
  <c r="J17" i="1"/>
  <c r="J19" i="1" s="1"/>
  <c r="I17" i="1"/>
  <c r="I19" i="1" s="1"/>
  <c r="H17" i="1"/>
  <c r="H19" i="1" s="1"/>
  <c r="G17" i="1"/>
  <c r="G19" i="1" s="1"/>
  <c r="F17" i="1"/>
  <c r="F19" i="1" s="1"/>
  <c r="AH14" i="1"/>
  <c r="AC14" i="1" s="1"/>
  <c r="AG14" i="1"/>
  <c r="AF14" i="1"/>
  <c r="AE14" i="1"/>
  <c r="AD14" i="1"/>
  <c r="AB14" i="1"/>
  <c r="W14" i="1" s="1"/>
  <c r="AA14" i="1"/>
  <c r="Z14" i="1"/>
  <c r="Y14" i="1"/>
  <c r="X14" i="1"/>
  <c r="V14" i="1"/>
  <c r="U14" i="1"/>
  <c r="T14" i="1"/>
  <c r="S14" i="1"/>
  <c r="P14" i="1"/>
  <c r="O14" i="1"/>
  <c r="J14" i="1"/>
  <c r="E14" i="1" s="1"/>
  <c r="I14" i="1"/>
  <c r="H14" i="1"/>
  <c r="G14" i="1"/>
  <c r="F14" i="1"/>
  <c r="AH13" i="1"/>
  <c r="AC13" i="1" s="1"/>
  <c r="AG13" i="1"/>
  <c r="AF13" i="1"/>
  <c r="AE13" i="1"/>
  <c r="AD13" i="1"/>
  <c r="AB13" i="1"/>
  <c r="W13" i="1" s="1"/>
  <c r="AA13" i="1"/>
  <c r="Z13" i="1"/>
  <c r="Y13" i="1"/>
  <c r="X13" i="1"/>
  <c r="U13" i="1"/>
  <c r="S13" i="1"/>
  <c r="P13" i="1"/>
  <c r="K13" i="1" s="1"/>
  <c r="O13" i="1"/>
  <c r="N13" i="1"/>
  <c r="M13" i="1"/>
  <c r="L13" i="1"/>
  <c r="J13" i="1"/>
  <c r="E13" i="1" s="1"/>
  <c r="I13" i="1"/>
  <c r="H13" i="1"/>
  <c r="G13" i="1"/>
  <c r="F13" i="1"/>
  <c r="AH12" i="1"/>
  <c r="AC12" i="1" s="1"/>
  <c r="AG12" i="1"/>
  <c r="AF12" i="1"/>
  <c r="AE12" i="1"/>
  <c r="AD12" i="1"/>
  <c r="AB12" i="1"/>
  <c r="W12" i="1" s="1"/>
  <c r="AA12" i="1"/>
  <c r="Z12" i="1"/>
  <c r="Y12" i="1"/>
  <c r="X12" i="1"/>
  <c r="V12" i="1"/>
  <c r="P12" i="1"/>
  <c r="O12" i="1"/>
  <c r="N12" i="1"/>
  <c r="M12" i="1"/>
  <c r="J12" i="1"/>
  <c r="E12" i="1" s="1"/>
  <c r="I12" i="1"/>
  <c r="H12" i="1"/>
  <c r="G12" i="1"/>
  <c r="F12" i="1"/>
  <c r="AH11" i="1"/>
  <c r="AH15" i="1" s="1"/>
  <c r="AG11" i="1"/>
  <c r="AG15" i="1" s="1"/>
  <c r="AF11" i="1"/>
  <c r="AF15" i="1" s="1"/>
  <c r="AB11" i="1"/>
  <c r="AB15" i="1" s="1"/>
  <c r="AA11" i="1"/>
  <c r="AA15" i="1" s="1"/>
  <c r="Z11" i="1"/>
  <c r="Z15" i="1" s="1"/>
  <c r="Y11" i="1"/>
  <c r="Y15" i="1" s="1"/>
  <c r="J11" i="1"/>
  <c r="J15" i="1" s="1"/>
  <c r="I11" i="1"/>
  <c r="I15" i="1" s="1"/>
  <c r="H11" i="1"/>
  <c r="H15" i="1" s="1"/>
  <c r="B3" i="1"/>
  <c r="B2" i="1"/>
  <c r="B1" i="1"/>
  <c r="AC25" i="1" l="1"/>
  <c r="W25" i="1"/>
  <c r="P19" i="1"/>
  <c r="AB19" i="1"/>
  <c r="J25" i="1"/>
  <c r="AB25" i="1"/>
  <c r="E17" i="1"/>
  <c r="E19" i="1" s="1"/>
  <c r="Q17" i="1"/>
  <c r="Q19" i="1" s="1"/>
  <c r="AC17" i="1"/>
  <c r="AC19" i="1" s="1"/>
  <c r="K21" i="1"/>
  <c r="K25" i="1" s="1"/>
  <c r="Q21" i="1"/>
  <c r="X11" i="1" l="1"/>
  <c r="X15" i="1" l="1"/>
  <c r="W11" i="1"/>
  <c r="W15" i="1" s="1"/>
  <c r="AE11" i="1"/>
  <c r="AE15" i="1" s="1"/>
  <c r="AD11" i="1"/>
  <c r="U12" i="1"/>
  <c r="U11" i="1"/>
  <c r="U15" i="1" s="1"/>
  <c r="T13" i="1"/>
  <c r="T12" i="1"/>
  <c r="T11" i="1"/>
  <c r="T15" i="1" s="1"/>
  <c r="S12" i="1"/>
  <c r="S11" i="1"/>
  <c r="V13" i="1"/>
  <c r="R14" i="1"/>
  <c r="Q14" i="1" s="1"/>
  <c r="R13" i="1"/>
  <c r="R12" i="1"/>
  <c r="R11" i="1"/>
  <c r="V11" i="1"/>
  <c r="G11" i="1"/>
  <c r="G15" i="1" s="1"/>
  <c r="F11" i="1"/>
  <c r="O11" i="1"/>
  <c r="O15" i="1" s="1"/>
  <c r="N14" i="1"/>
  <c r="N11" i="1"/>
  <c r="N15" i="1" s="1"/>
  <c r="M14" i="1"/>
  <c r="M11" i="1"/>
  <c r="M15" i="1" s="1"/>
  <c r="L11" i="1"/>
  <c r="L14" i="1"/>
  <c r="L12" i="1"/>
  <c r="K12" i="1" s="1"/>
  <c r="P11" i="1"/>
  <c r="P15" i="1" s="1"/>
  <c r="U23" i="1"/>
  <c r="U25" i="1" s="1"/>
  <c r="V23" i="1"/>
  <c r="V25" i="1" s="1"/>
  <c r="R23" i="1"/>
  <c r="V15" i="1" l="1"/>
  <c r="S15" i="1"/>
  <c r="AD15" i="1"/>
  <c r="AC11" i="1"/>
  <c r="AC15" i="1" s="1"/>
  <c r="R15" i="1"/>
  <c r="Q11" i="1"/>
  <c r="F15" i="1"/>
  <c r="E11" i="1"/>
  <c r="E15" i="1" s="1"/>
  <c r="Q12" i="1"/>
  <c r="Q23" i="1"/>
  <c r="Q25" i="1" s="1"/>
  <c r="R25" i="1"/>
  <c r="K14" i="1"/>
  <c r="Q13" i="1"/>
  <c r="L15" i="1"/>
  <c r="K11" i="1"/>
  <c r="K15" i="1" s="1"/>
  <c r="Q15" i="1" l="1"/>
</calcChain>
</file>

<file path=xl/sharedStrings.xml><?xml version="1.0" encoding="utf-8"?>
<sst xmlns="http://schemas.openxmlformats.org/spreadsheetml/2006/main" count="89" uniqueCount="67">
  <si>
    <t>חזרה</t>
  </si>
  <si>
    <t>מדדי התביעות (באחוזים)</t>
  </si>
  <si>
    <t>רכב חובה</t>
  </si>
  <si>
    <t xml:space="preserve">רכב רכוש </t>
  </si>
  <si>
    <t>דירות (למעט נזקי מים)</t>
  </si>
  <si>
    <t xml:space="preserve"> נזק עצמי</t>
  </si>
  <si>
    <t xml:space="preserve"> צד שלישי</t>
  </si>
  <si>
    <t>נזק למבנה</t>
  </si>
  <si>
    <t>נזק לתכולה</t>
  </si>
  <si>
    <t>סה"כ</t>
  </si>
  <si>
    <t>עד 120 יום</t>
  </si>
  <si>
    <t>121 -360 יום</t>
  </si>
  <si>
    <t>361 - 730 יום</t>
  </si>
  <si>
    <t>731 - 1276 יום</t>
  </si>
  <si>
    <t>מעל 1277 יום</t>
  </si>
  <si>
    <t>עד 30 יום</t>
  </si>
  <si>
    <t>31-60 יום</t>
  </si>
  <si>
    <t>61-120 יום</t>
  </si>
  <si>
    <t>121-180 יום</t>
  </si>
  <si>
    <t>181 יום ומעלה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</si>
  <si>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</si>
  <si>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</si>
  <si>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</si>
  <si>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</si>
  <si>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</si>
  <si>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</si>
  <si>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</si>
  <si>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</si>
  <si>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</si>
  <si>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</si>
  <si>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</si>
  <si>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</si>
  <si>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</si>
  <si>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</si>
  <si>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</si>
  <si>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</si>
  <si>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</si>
  <si>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</si>
  <si>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</si>
  <si>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</si>
  <si>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</si>
  <si>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</si>
  <si>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</si>
  <si>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</si>
  <si>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</si>
  <si>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</si>
  <si>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</si>
  <si>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</si>
  <si>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</si>
  <si>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</si>
  <si>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א</t>
  </si>
  <si>
    <t>תביעות:</t>
  </si>
  <si>
    <t>תביעות שאושרו (*)</t>
  </si>
  <si>
    <t>תביעות שנדחו</t>
  </si>
  <si>
    <t>תביעות שנסגרו בפשרה</t>
  </si>
  <si>
    <t>תביעות שבוטלו</t>
  </si>
  <si>
    <t>תביעות שנסגרו (א3+א4+א5+א6)</t>
  </si>
  <si>
    <t>ב</t>
  </si>
  <si>
    <t xml:space="preserve"> תביעות שנסגרו בבוררות:</t>
  </si>
  <si>
    <t>תביעות שאושרו</t>
  </si>
  <si>
    <t>סה"כ (ב1+ב2)</t>
  </si>
  <si>
    <t>ג</t>
  </si>
  <si>
    <t>תביעות שנסגרו בבית משפט:</t>
  </si>
  <si>
    <t>פשרה</t>
  </si>
  <si>
    <t>אחר</t>
  </si>
  <si>
    <t>סה"כ (ג1+ג2+ג3+ג4)</t>
  </si>
  <si>
    <t>(*) "תביעות שאושרו" - סכום ה"תביעות ששולמו" וה"תביעות ששולמו חלקית".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</si>
</sst>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color indexed="8"/>
      <name val="David"/>
      <family val="2"/>
      <charset val="177"/>
    </font>
    <font>
      <b/>
      <sz val="16"/>
      <color indexed="8"/>
      <name val="David"/>
      <family val="2"/>
      <charset val="177"/>
    </font>
    <font>
      <b/>
      <sz val="12"/>
      <name val="David"/>
      <family val="2"/>
      <charset val="177"/>
    </font>
    <font>
      <u/>
      <sz val="10"/>
      <color indexed="12"/>
      <name val="Arial"/>
      <family val="2"/>
    </font>
    <font>
      <b/>
      <u/>
      <sz val="10"/>
      <name val="David"/>
      <family val="2"/>
      <charset val="177"/>
    </font>
    <font>
      <b/>
      <sz val="9"/>
      <name val="David"/>
      <family val="2"/>
      <charset val="177"/>
    </font>
    <font>
      <sz val="10"/>
      <name val="David"/>
      <family val="2"/>
      <charset val="177"/>
    </font>
    <font>
      <b/>
      <sz val="10"/>
      <name val="David"/>
      <family val="2"/>
      <charset val="177"/>
    </font>
    <font>
      <u/>
      <sz val="10"/>
      <name val="David"/>
      <family val="2"/>
      <charset val="177"/>
    </font>
    <font>
      <sz val="9"/>
      <color indexed="8"/>
      <name val="David"/>
      <family val="2"/>
      <charset val="177"/>
    </font>
    <font>
      <b/>
      <sz val="10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wrapText="1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2"/>
    <xf numFmtId="0" fontId="2" fillId="0" borderId="0" xfId="3" applyFont="1" applyAlignment="1">
      <alignment horizontal="right" readingOrder="2"/>
    </xf>
    <xf numFmtId="0" fontId="2" fillId="0" borderId="0" xfId="3" applyFont="1" applyAlignment="1">
      <alignment readingOrder="2"/>
    </xf>
    <xf numFmtId="0" fontId="3" fillId="2" borderId="0" xfId="3" applyFont="1" applyFill="1" applyAlignment="1">
      <alignment horizontal="right" vertical="center"/>
    </xf>
    <xf numFmtId="0" fontId="4" fillId="0" borderId="0" xfId="2" applyFont="1"/>
    <xf numFmtId="0" fontId="5" fillId="3" borderId="0" xfId="1" applyFill="1" applyAlignment="1" applyProtection="1"/>
    <xf numFmtId="0" fontId="6" fillId="4" borderId="1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6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/>
    </xf>
    <xf numFmtId="0" fontId="7" fillId="5" borderId="10" xfId="2" applyFont="1" applyFill="1" applyBorder="1" applyAlignment="1">
      <alignment horizontal="center" vertical="center"/>
    </xf>
    <xf numFmtId="0" fontId="8" fillId="0" borderId="0" xfId="2" applyFont="1"/>
    <xf numFmtId="0" fontId="6" fillId="4" borderId="11" xfId="2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7" fillId="4" borderId="18" xfId="2" applyFont="1" applyFill="1" applyBorder="1" applyAlignment="1">
      <alignment horizontal="center" vertical="center"/>
    </xf>
    <xf numFmtId="0" fontId="7" fillId="4" borderId="19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9" fillId="4" borderId="20" xfId="2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center" vertical="top" wrapText="1"/>
    </xf>
    <xf numFmtId="0" fontId="9" fillId="4" borderId="22" xfId="2" applyFont="1" applyFill="1" applyBorder="1" applyAlignment="1">
      <alignment horizontal="center" vertical="top" wrapText="1"/>
    </xf>
    <xf numFmtId="0" fontId="6" fillId="4" borderId="23" xfId="2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49" fontId="9" fillId="4" borderId="26" xfId="2" applyNumberFormat="1" applyFont="1" applyFill="1" applyBorder="1" applyAlignment="1">
      <alignment horizontal="center" vertical="top" wrapText="1"/>
    </xf>
    <xf numFmtId="49" fontId="9" fillId="4" borderId="27" xfId="2" applyNumberFormat="1" applyFont="1" applyFill="1" applyBorder="1" applyAlignment="1">
      <alignment horizontal="center" vertical="top" wrapText="1"/>
    </xf>
    <xf numFmtId="49" fontId="9" fillId="4" borderId="28" xfId="2" applyNumberFormat="1" applyFont="1" applyFill="1" applyBorder="1" applyAlignment="1">
      <alignment horizontal="center" vertical="top" wrapText="1"/>
    </xf>
    <xf numFmtId="49" fontId="9" fillId="4" borderId="29" xfId="2" applyNumberFormat="1" applyFont="1" applyFill="1" applyBorder="1" applyAlignment="1">
      <alignment horizontal="center" vertical="top" wrapText="1"/>
    </xf>
    <xf numFmtId="0" fontId="1" fillId="0" borderId="30" xfId="2" applyBorder="1"/>
    <xf numFmtId="0" fontId="10" fillId="6" borderId="31" xfId="2" applyFont="1" applyFill="1" applyBorder="1"/>
    <xf numFmtId="0" fontId="10" fillId="6" borderId="9" xfId="2" applyFont="1" applyFill="1" applyBorder="1"/>
    <xf numFmtId="0" fontId="10" fillId="6" borderId="10" xfId="2" applyFont="1" applyFill="1" applyBorder="1"/>
    <xf numFmtId="165" fontId="11" fillId="7" borderId="32" xfId="4" applyNumberFormat="1" applyFont="1" applyFill="1" applyBorder="1" applyAlignment="1" applyProtection="1"/>
    <xf numFmtId="165" fontId="11" fillId="7" borderId="33" xfId="4" applyNumberFormat="1" applyFont="1" applyFill="1" applyBorder="1" applyAlignment="1" applyProtection="1"/>
    <xf numFmtId="165" fontId="11" fillId="7" borderId="34" xfId="4" applyNumberFormat="1" applyFont="1" applyFill="1" applyBorder="1" applyAlignment="1" applyProtection="1"/>
    <xf numFmtId="165" fontId="11" fillId="7" borderId="35" xfId="4" applyNumberFormat="1" applyFont="1" applyFill="1" applyBorder="1" applyAlignment="1" applyProtection="1"/>
    <xf numFmtId="165" fontId="11" fillId="7" borderId="36" xfId="4" applyNumberFormat="1" applyFont="1" applyFill="1" applyBorder="1" applyAlignment="1" applyProtection="1"/>
    <xf numFmtId="165" fontId="11" fillId="7" borderId="37" xfId="4" applyNumberFormat="1" applyFont="1" applyFill="1" applyBorder="1" applyAlignment="1" applyProtection="1"/>
    <xf numFmtId="0" fontId="12" fillId="0" borderId="0" xfId="2" applyFont="1" applyAlignment="1">
      <alignment horizontal="center"/>
    </xf>
    <xf numFmtId="0" fontId="1" fillId="0" borderId="38" xfId="2" applyBorder="1" applyAlignment="1">
      <alignment horizontal="center"/>
    </xf>
    <xf numFmtId="0" fontId="8" fillId="6" borderId="39" xfId="2" applyFont="1" applyFill="1" applyBorder="1"/>
    <xf numFmtId="0" fontId="8" fillId="6" borderId="40" xfId="2" applyFont="1" applyFill="1" applyBorder="1"/>
    <xf numFmtId="0" fontId="8" fillId="6" borderId="41" xfId="2" applyFont="1" applyFill="1" applyBorder="1"/>
    <xf numFmtId="165" fontId="9" fillId="6" borderId="42" xfId="2" applyNumberFormat="1" applyFont="1" applyFill="1" applyBorder="1" applyAlignment="1">
      <alignment horizontal="center"/>
    </xf>
    <xf numFmtId="165" fontId="8" fillId="6" borderId="43" xfId="2" applyNumberFormat="1" applyFont="1" applyFill="1" applyBorder="1" applyAlignment="1">
      <alignment horizontal="center"/>
    </xf>
    <xf numFmtId="165" fontId="8" fillId="6" borderId="44" xfId="2" applyNumberFormat="1" applyFont="1" applyFill="1" applyBorder="1" applyAlignment="1">
      <alignment horizontal="center"/>
    </xf>
    <xf numFmtId="0" fontId="8" fillId="6" borderId="39" xfId="2" applyFont="1" applyFill="1" applyBorder="1" applyAlignment="1">
      <alignment horizontal="right"/>
    </xf>
    <xf numFmtId="0" fontId="8" fillId="6" borderId="40" xfId="2" applyFont="1" applyFill="1" applyBorder="1" applyAlignment="1">
      <alignment horizontal="right"/>
    </xf>
    <xf numFmtId="165" fontId="9" fillId="6" borderId="43" xfId="2" applyNumberFormat="1" applyFont="1" applyFill="1" applyBorder="1" applyAlignment="1">
      <alignment horizontal="center"/>
    </xf>
    <xf numFmtId="165" fontId="9" fillId="6" borderId="44" xfId="2" applyNumberFormat="1" applyFont="1" applyFill="1" applyBorder="1" applyAlignment="1">
      <alignment horizontal="center"/>
    </xf>
    <xf numFmtId="0" fontId="1" fillId="0" borderId="38" xfId="2" applyBorder="1" applyAlignment="1">
      <alignment horizontal="right"/>
    </xf>
    <xf numFmtId="0" fontId="10" fillId="6" borderId="39" xfId="2" applyFont="1" applyFill="1" applyBorder="1"/>
    <xf numFmtId="0" fontId="10" fillId="6" borderId="40" xfId="2" applyFont="1" applyFill="1" applyBorder="1"/>
    <xf numFmtId="0" fontId="10" fillId="6" borderId="41" xfId="2" applyFont="1" applyFill="1" applyBorder="1"/>
    <xf numFmtId="165" fontId="11" fillId="7" borderId="42" xfId="4" applyNumberFormat="1" applyFont="1" applyFill="1" applyBorder="1" applyAlignment="1" applyProtection="1">
      <alignment horizontal="center"/>
    </xf>
    <xf numFmtId="165" fontId="11" fillId="7" borderId="43" xfId="4" applyNumberFormat="1" applyFont="1" applyFill="1" applyBorder="1" applyAlignment="1" applyProtection="1">
      <alignment horizontal="center"/>
    </xf>
    <xf numFmtId="165" fontId="11" fillId="7" borderId="45" xfId="4" applyNumberFormat="1" applyFont="1" applyFill="1" applyBorder="1" applyAlignment="1" applyProtection="1">
      <alignment horizontal="center"/>
    </xf>
    <xf numFmtId="165" fontId="11" fillId="7" borderId="44" xfId="4" applyNumberFormat="1" applyFont="1" applyFill="1" applyBorder="1" applyAlignment="1" applyProtection="1">
      <alignment horizontal="center"/>
    </xf>
    <xf numFmtId="165" fontId="11" fillId="7" borderId="46" xfId="4" applyNumberFormat="1" applyFont="1" applyFill="1" applyBorder="1" applyAlignment="1" applyProtection="1">
      <alignment horizontal="center"/>
    </xf>
    <xf numFmtId="0" fontId="12" fillId="0" borderId="0" xfId="2" applyFont="1"/>
    <xf numFmtId="165" fontId="8" fillId="6" borderId="47" xfId="2" applyNumberFormat="1" applyFont="1" applyFill="1" applyBorder="1" applyAlignment="1">
      <alignment horizontal="center"/>
    </xf>
    <xf numFmtId="165" fontId="8" fillId="6" borderId="41" xfId="2" applyNumberFormat="1" applyFont="1" applyFill="1" applyBorder="1" applyAlignment="1">
      <alignment horizontal="center"/>
    </xf>
    <xf numFmtId="165" fontId="9" fillId="6" borderId="45" xfId="2" applyNumberFormat="1" applyFont="1" applyFill="1" applyBorder="1" applyAlignment="1">
      <alignment horizontal="center"/>
    </xf>
    <xf numFmtId="165" fontId="9" fillId="6" borderId="46" xfId="2" applyNumberFormat="1" applyFont="1" applyFill="1" applyBorder="1" applyAlignment="1">
      <alignment horizontal="center"/>
    </xf>
    <xf numFmtId="165" fontId="9" fillId="6" borderId="42" xfId="5" applyNumberFormat="1" applyFont="1" applyFill="1" applyBorder="1" applyAlignment="1" applyProtection="1">
      <alignment horizontal="center"/>
    </xf>
    <xf numFmtId="165" fontId="8" fillId="6" borderId="43" xfId="5" applyNumberFormat="1" applyFont="1" applyFill="1" applyBorder="1" applyAlignment="1" applyProtection="1">
      <alignment horizontal="center"/>
    </xf>
    <xf numFmtId="165" fontId="8" fillId="6" borderId="44" xfId="5" applyNumberFormat="1" applyFont="1" applyFill="1" applyBorder="1" applyAlignment="1" applyProtection="1">
      <alignment horizontal="center"/>
    </xf>
    <xf numFmtId="165" fontId="8" fillId="6" borderId="47" xfId="5" applyNumberFormat="1" applyFont="1" applyFill="1" applyBorder="1" applyAlignment="1" applyProtection="1">
      <alignment horizontal="center"/>
    </xf>
    <xf numFmtId="165" fontId="8" fillId="6" borderId="41" xfId="5" applyNumberFormat="1" applyFont="1" applyFill="1" applyBorder="1" applyAlignment="1" applyProtection="1">
      <alignment horizontal="center"/>
    </xf>
    <xf numFmtId="0" fontId="1" fillId="0" borderId="48" xfId="2" applyBorder="1" applyAlignment="1">
      <alignment horizontal="center"/>
    </xf>
    <xf numFmtId="0" fontId="8" fillId="6" borderId="49" xfId="2" applyFont="1" applyFill="1" applyBorder="1"/>
    <xf numFmtId="0" fontId="8" fillId="6" borderId="50" xfId="2" applyFont="1" applyFill="1" applyBorder="1"/>
    <xf numFmtId="0" fontId="8" fillId="6" borderId="51" xfId="2" applyFont="1" applyFill="1" applyBorder="1"/>
    <xf numFmtId="165" fontId="9" fillId="6" borderId="52" xfId="5" applyNumberFormat="1" applyFont="1" applyFill="1" applyBorder="1" applyAlignment="1" applyProtection="1">
      <alignment horizontal="center"/>
    </xf>
    <xf numFmtId="165" fontId="9" fillId="6" borderId="53" xfId="5" applyNumberFormat="1" applyFont="1" applyFill="1" applyBorder="1" applyAlignment="1" applyProtection="1">
      <alignment horizontal="center"/>
    </xf>
    <xf numFmtId="165" fontId="9" fillId="6" borderId="54" xfId="5" applyNumberFormat="1" applyFont="1" applyFill="1" applyBorder="1" applyAlignment="1" applyProtection="1">
      <alignment horizontal="center"/>
    </xf>
    <xf numFmtId="165" fontId="9" fillId="6" borderId="55" xfId="5" applyNumberFormat="1" applyFont="1" applyFill="1" applyBorder="1" applyAlignment="1" applyProtection="1">
      <alignment horizontal="center"/>
    </xf>
    <xf numFmtId="165" fontId="9" fillId="6" borderId="56" xfId="5" applyNumberFormat="1" applyFont="1" applyFill="1" applyBorder="1" applyAlignment="1" applyProtection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/>
    </xf>
    <xf numFmtId="0" fontId="12" fillId="0" borderId="0" xfId="2" applyFont="1" applyAlignment="1">
      <alignment horizontal="right" readingOrder="2"/>
    </xf>
    <xf numFmtId="0" fontId="12" fillId="0" borderId="0" xfId="2" applyFont="1" applyAlignment="1">
      <alignment readingOrder="2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right"/>
    </xf>
  </cellXfs>
  <cellStyles count="6">
    <cellStyle name="Comma_~4758153" xfId="4" xr:uid="{2B3EB895-4E41-4D7A-B572-5C8763C74AE6}"/>
    <cellStyle name="Normal" xfId="0" builtinId="0"/>
    <cellStyle name="Normal 2" xfId="2" xr:uid="{63D41E5C-3CF0-4CAF-B167-44DA8B432360}"/>
    <cellStyle name="Normal_Aform4v2" xfId="3" xr:uid="{35A3F118-5299-481E-9E77-84E2DB10FB5C}"/>
    <cellStyle name="Percent 2" xfId="5" xr:uid="{90D237A3-9B80-445C-8ABA-031781F6005D}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di/AppData/Local/Microsoft/Windows/INetCache/Content.Outlook/IR0NEUV4/netunim_515761625_2019%20(005)%20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Financial%20%20-%20Israel/12-06/Aform406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nts%20and%20Settings/shpini/&#1513;&#1493;&#1500;&#1495;&#1503;%20&#1492;&#1506;&#1489;&#1493;&#1491;&#1492;/&#1506;&#1493;&#1514;&#1511;%20&#1513;&#1500;%202007-9-19b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~1/SHOHAD/LOCALS~1/Temp/notes4DFC0C/2008-525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~1/SHOHAD/LOCALS~1/Temp/notes4DFC0C/2008-818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zar.mof.gov.il/DOCUME~1/SHOHAD/LOCALS~1/Temp/notes4DFC0C/2010-244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בר למילוי"/>
      <sheetName val="הוראות"/>
      <sheetName val="רשימת גופים"/>
      <sheetName val="כללי א1"/>
      <sheetName val="כללי ג1"/>
      <sheetName val=" בריאות א2"/>
      <sheetName val="  בריאות ג2"/>
      <sheetName val=" פנסיוני א3"/>
      <sheetName val=" פנסיוני ג3"/>
      <sheetName val="נספח א4 - G"/>
      <sheetName val="נספח א4 - P"/>
      <sheetName val="נספח א4 - B"/>
      <sheetName val="נספח א5 - G"/>
      <sheetName val="נספח א5 - P"/>
      <sheetName val="נספח א5 - B"/>
      <sheetName val="כללי ב1"/>
      <sheetName val="  בריאות ב2"/>
      <sheetName val=" פנסיוני ב3"/>
      <sheetName val="נספח ב4 - G"/>
      <sheetName val="נספח ב4 - P"/>
      <sheetName val="נספח ב4 - B"/>
      <sheetName val="נספח ב5 - G"/>
      <sheetName val="נספח ב5 - P"/>
      <sheetName val="נספח ב5 - B"/>
      <sheetName val="ג-דוגמה"/>
    </sheetNames>
    <sheetDataSet>
      <sheetData sheetId="0"/>
      <sheetData sheetId="1">
        <row r="13">
          <cell r="B13" t="str">
            <v>ליברה חברה לביטוח</v>
          </cell>
          <cell r="F13">
            <v>2019</v>
          </cell>
          <cell r="Z13" t="str">
            <v xml:space="preserve">הנתונים ביחידות בודדות לשנת </v>
          </cell>
        </row>
        <row r="27">
          <cell r="B27" t="str">
            <v>נספח ב1 מדדי תביעות בביטוח כללי</v>
          </cell>
        </row>
      </sheetData>
      <sheetData sheetId="2">
        <row r="3">
          <cell r="A3" t="str">
            <v>חברה מדווחת _______</v>
          </cell>
        </row>
        <row r="4">
          <cell r="A4" t="str">
            <v>איי אי ג'י ישראל חברה לביטוח בע"מ</v>
          </cell>
        </row>
        <row r="5">
          <cell r="A5" t="str">
            <v>איילון חברה לביטוח בע"מ</v>
          </cell>
        </row>
        <row r="6">
          <cell r="A6" t="str">
            <v>אליהו חברה לביטוח בע"מ</v>
          </cell>
        </row>
        <row r="7">
          <cell r="A7" t="str">
            <v>אקסלנס נשואה פנסיה (אחדות) בע"מ</v>
          </cell>
        </row>
        <row r="8">
          <cell r="A8" t="str">
            <v>ביטוח חקלאי אגודה שיתופית מרכזית בע"מ</v>
          </cell>
        </row>
        <row r="9">
          <cell r="A9" t="str">
            <v>גילעד גמלאות לעובדים דתיים בע"מ</v>
          </cell>
        </row>
        <row r="10">
          <cell r="A10" t="str">
            <v>גלעד קרן פנסיה מקיפה בע"מ</v>
          </cell>
        </row>
        <row r="11">
          <cell r="A11" t="str">
            <v>דקלה חברה לביטוח בע"מ</v>
          </cell>
        </row>
        <row r="12">
          <cell r="A12" t="str">
            <v>הכשרה חברה לביטוח בע"מ</v>
          </cell>
        </row>
        <row r="13">
          <cell r="A13" t="str">
            <v>הלמן - אלדובי קרנות פנסיה בע"מ</v>
          </cell>
        </row>
        <row r="14">
          <cell r="A14" t="str">
            <v>הפניקס בריאות חברה לביטוח בע"מ</v>
          </cell>
        </row>
        <row r="15">
          <cell r="A15" t="str">
            <v>הפניקס חברה לביטוח בע"מ</v>
          </cell>
        </row>
        <row r="16">
          <cell r="A16" t="str">
            <v>הפניקס קרנות פנסיה מאוזנות וותיקות בע"מ</v>
          </cell>
        </row>
        <row r="17">
          <cell r="A17" t="str">
            <v>הראל חברה לביטוח בע"מ</v>
          </cell>
        </row>
        <row r="18">
          <cell r="A18" t="str">
            <v>הראל ניהול קרנות פנסיה בע"מ</v>
          </cell>
        </row>
        <row r="19">
          <cell r="A19" t="str">
            <v>התאגיד המנהל של המאגר לביטוח רכב חובה ("הפול") בע"מ</v>
          </cell>
        </row>
        <row r="20">
          <cell r="A20" t="str">
            <v>יובלים -  ניהול קרנות פנסיה בע"מ</v>
          </cell>
        </row>
        <row r="21">
          <cell r="A21" t="str">
            <v>יוזמה קרן פנסיה לעצמאים בע"מ</v>
          </cell>
        </row>
        <row r="22">
          <cell r="A22" t="str">
            <v>איי. די. איי. חברה לביטוח בע"מ</v>
          </cell>
        </row>
        <row r="23">
          <cell r="A23" t="str">
            <v>אינפיניטי ניהול קופת גמל מרכזית לקצבה בע"מ</v>
          </cell>
        </row>
        <row r="24">
          <cell r="A24" t="str">
            <v>כלל ביטוח אשראי בע"מ</v>
          </cell>
        </row>
        <row r="25">
          <cell r="A25" t="str">
            <v>כלל חברה לביטוח בע"מ</v>
          </cell>
        </row>
        <row r="26">
          <cell r="A26" t="str">
            <v>לעתיד חברה לניהול קרנות פנסיה בע"מ</v>
          </cell>
        </row>
        <row r="27">
          <cell r="A27" t="str">
            <v>מבטחים מוסד לביטוח סוציאלי של העובדים בע"מ</v>
          </cell>
        </row>
        <row r="28">
          <cell r="A28" t="str">
            <v>מגדל חברה לביטוח בע"מ</v>
          </cell>
        </row>
        <row r="29">
          <cell r="A29" t="str">
            <v>מגן חברה לניהול קרנות פנסיה בע"מ</v>
          </cell>
        </row>
        <row r="30">
          <cell r="A30" t="str">
            <v>מגן קרן פנסיה מרכזית לקואופרציה ביצרנות, תחבורה ושרותים אגודה שיתופית בע"מ</v>
          </cell>
        </row>
        <row r="31">
          <cell r="A31" t="str">
            <v>מיטב פנסיה בע"מ</v>
          </cell>
        </row>
        <row r="32">
          <cell r="A32" t="str">
            <v>מיטבית - עתודות חברה לניהול קרנות פנסיה בע"מ</v>
          </cell>
        </row>
        <row r="33">
          <cell r="A33" t="str">
            <v>מנוף ניהול קרנות פנסיה בע"מ</v>
          </cell>
        </row>
        <row r="34">
          <cell r="A34" t="str">
            <v>מנורה מבטחים ביטוח בע"מ</v>
          </cell>
        </row>
        <row r="35">
          <cell r="A35" t="str">
            <v>מנורה מבטחים פנסיה בע"מ</v>
          </cell>
        </row>
        <row r="36">
          <cell r="A36" t="str">
            <v>מקפת החדשה ניהול קרנות פנסיה ותגמולים בע"מ</v>
          </cell>
        </row>
        <row r="37">
          <cell r="A37" t="str">
            <v>ש. שלמה חברה לביטוח בע''מ</v>
          </cell>
        </row>
        <row r="38">
          <cell r="A38" t="str">
            <v>נתיב קרן הפנסיה של פועלי ועובדי מפעלי משק ההסתדרות בע"מ</v>
          </cell>
        </row>
        <row r="39">
          <cell r="A39" t="str">
            <v>ספרינג - ניהול קרן פנסיה בע"מ</v>
          </cell>
        </row>
        <row r="40">
          <cell r="A40" t="str">
            <v>עמית קופה לפנסיה ותגמולים בע"מ</v>
          </cell>
        </row>
        <row r="41">
          <cell r="A41" t="str">
            <v>עתודות קרן פנסיה לשכירים ועצמאים בע"מ</v>
          </cell>
        </row>
        <row r="42">
          <cell r="A42" t="str">
            <v>קופה לתגמולים ופנסיה של עובדי הסוכנות היהודית לא"י בע"מ</v>
          </cell>
        </row>
        <row r="43">
          <cell r="A43" t="str">
            <v>קופת הפנסיה לעובדי הדסה בע"מ</v>
          </cell>
        </row>
        <row r="44">
          <cell r="A44" t="str">
            <v>קופת הפנסיה של הסתדרות העובדים הלאומית בע"מ</v>
          </cell>
        </row>
        <row r="45">
          <cell r="A45" t="str">
            <v>קרן ביטוח ופנסיה לפועלים חקלאים ובלתי מקצועיים בישראל אגודה שיתופית בע"מ</v>
          </cell>
        </row>
        <row r="46">
          <cell r="A46" t="str">
            <v>קרן הביטוח והפנסיה של פועלי בנין ועבודות ציבוריות אגודה שיתופית בע"מ</v>
          </cell>
        </row>
        <row r="47">
          <cell r="A47" t="str">
            <v>קרן הגמלאות המרכזית של עובדי ההסתדרות בע"מ</v>
          </cell>
        </row>
        <row r="48">
          <cell r="A48" t="str">
            <v>קרן הגמלאות של חברי אגד בע"מ</v>
          </cell>
        </row>
        <row r="49">
          <cell r="A49" t="str">
            <v>קרן הגמלאות של חברי דן בע"מ</v>
          </cell>
        </row>
        <row r="50">
          <cell r="A50" t="str">
            <v>קרן מקפת מרכז לפנסיה ותגמולים אגודה שיתופית בע"מ</v>
          </cell>
        </row>
        <row r="51">
          <cell r="A51" t="str">
            <v>קרנית-קרן לפיצוי נפגעי  תאונות דרכים</v>
          </cell>
        </row>
        <row r="52">
          <cell r="A52" t="str">
            <v>שומרה חברה לביטוח בע"מ</v>
          </cell>
        </row>
        <row r="53">
          <cell r="A53" t="str">
            <v>שירביט חברה לביטוח בע"מ</v>
          </cell>
        </row>
        <row r="54">
          <cell r="A54" t="str">
            <v>אי.בי.אי גמל בע"מ</v>
          </cell>
        </row>
        <row r="55">
          <cell r="A55" t="str">
            <v>איי.אר.איי ישראל בע"מ</v>
          </cell>
        </row>
        <row r="56">
          <cell r="A56" t="str">
            <v>איילון חברה לניהול קופות גמל בע"מ</v>
          </cell>
        </row>
        <row r="57">
          <cell r="A57" t="str">
            <v>אינפיניטי גמל בע"מ</v>
          </cell>
        </row>
        <row r="58">
          <cell r="A58" t="str">
            <v>איפקס ניהול קופות גמל בע"מ</v>
          </cell>
        </row>
        <row r="59">
          <cell r="A59" t="str">
            <v>אלטשולר שחם קופות גמל בע"מ</v>
          </cell>
        </row>
        <row r="60">
          <cell r="A60" t="str">
            <v>אנליסט קופות גמל בע"מ</v>
          </cell>
        </row>
        <row r="61">
          <cell r="A61" t="str">
            <v>אסיף חברה לניהול קופ"ג בע"מ</v>
          </cell>
        </row>
        <row r="62">
          <cell r="A62" t="str">
            <v>אפסילון ניהול קופות גמל בע"מ</v>
          </cell>
        </row>
        <row r="63">
          <cell r="A63" t="str">
            <v>אפקים בע"מ</v>
          </cell>
        </row>
        <row r="64">
          <cell r="A64" t="str">
            <v>אקסלנס - קופות מזרחי לשעבר בע"מ</v>
          </cell>
        </row>
        <row r="65">
          <cell r="A65" t="str">
            <v>אקסלנס נשואה גמל בע"מ</v>
          </cell>
        </row>
        <row r="66">
          <cell r="A66" t="str">
            <v>ארם גמולים - חברה לניהול קופות גמל בע''מ</v>
          </cell>
        </row>
        <row r="67">
          <cell r="A67" t="str">
            <v>ב'ת למ'ד דל'ת בע"מ</v>
          </cell>
        </row>
        <row r="68">
          <cell r="A68" t="str">
            <v>בר קרן גמולים בע"מ</v>
          </cell>
        </row>
        <row r="69">
          <cell r="A69" t="str">
            <v>גאון גמל בע"מ</v>
          </cell>
        </row>
        <row r="70">
          <cell r="A70" t="str">
            <v>גד גמולים חברה לניהול קופות גמל בע"מ</v>
          </cell>
        </row>
        <row r="71">
          <cell r="A71" t="str">
            <v>גל גמל למורים - חברה לניהול קופות גמל למורים בע"מ</v>
          </cell>
        </row>
        <row r="72">
          <cell r="A72" t="str">
            <v>דפנה ניהול קופות גמל בע"מ</v>
          </cell>
        </row>
        <row r="73">
          <cell r="A73" t="str">
            <v>דש ניהול קופות גמל בע"מ</v>
          </cell>
        </row>
        <row r="74">
          <cell r="A74" t="str">
            <v>האוגר קופה לחסכון תגמולים לעצמאים בע"מ</v>
          </cell>
        </row>
        <row r="75">
          <cell r="A75" t="str">
            <v>הגומל קופת גמל למורים וגננות בע"מ</v>
          </cell>
        </row>
        <row r="76">
          <cell r="A76" t="str">
            <v>החברה המנהלת של מינהל קרן ההשתלמות לפקידים עובדי המנהל והשירותים בע"מ</v>
          </cell>
        </row>
        <row r="77">
          <cell r="A77" t="str">
            <v>החברה המנהלת של רום קרן ההשתלמות לעובדי הרשויות המקומיות בע"מ</v>
          </cell>
        </row>
        <row r="78">
          <cell r="A78" t="str">
            <v>החברה לניהול קרן השתלמות לעובדי המדינה בע"מ</v>
          </cell>
        </row>
        <row r="79">
          <cell r="A79" t="str">
            <v>החברה לניהול קרן השתלמות לשופטים בע"מ</v>
          </cell>
        </row>
        <row r="80">
          <cell r="A80" t="str">
            <v>היהלום - א.ש. לבטוח הדדי של חברי בורסת היהלומים</v>
          </cell>
        </row>
        <row r="81">
          <cell r="A81" t="str">
            <v>הלמן - אלדובי קופות גמל בע"מ</v>
          </cell>
        </row>
        <row r="82">
          <cell r="A82" t="str">
            <v>הנדסאים וטכנאים - חברה לניהול קופות גמל בע"מ</v>
          </cell>
        </row>
        <row r="83">
          <cell r="A83" t="str">
            <v>הסת' האקדמאים במח"ר, ניהול קופו"ג בע"מ</v>
          </cell>
        </row>
        <row r="84">
          <cell r="A84" t="str">
            <v>הפניקס פנסיה וגמל בע"מ</v>
          </cell>
        </row>
        <row r="85">
          <cell r="A85" t="str">
            <v>הראל גמל בע"מ</v>
          </cell>
        </row>
        <row r="86">
          <cell r="A86" t="str">
            <v>וויזר קופות גמל בע"מ</v>
          </cell>
        </row>
        <row r="87">
          <cell r="A87" t="str">
            <v>חברה לניהול קופות גמל של העובדים באוניברסיטה העברית בירושלים בע"מ</v>
          </cell>
        </row>
        <row r="88">
          <cell r="A88" t="str">
            <v>חברה לניהול קופות גמל של העובדים בעיריית תל - אביב יפו בע"מ</v>
          </cell>
        </row>
        <row r="89">
          <cell r="A89" t="str">
            <v>חברה לניהול קופות גמל של הפקידים והפועלים בעירית רמת גן בע"מ</v>
          </cell>
        </row>
        <row r="90">
          <cell r="A90" t="str">
            <v>חן יהב החברה לניהול קופות גמל בע"מ</v>
          </cell>
        </row>
        <row r="91">
          <cell r="A91" t="str">
            <v>חסכון יהב בע"מ</v>
          </cell>
        </row>
        <row r="92">
          <cell r="A92" t="str">
            <v>יהב - קרן השתלמות וחסכון לאחים ואחיות בע"מ</v>
          </cell>
        </row>
        <row r="93">
          <cell r="A93" t="str">
            <v>יהב - קרן השתלמות וחסכון לרופאים בע"מ</v>
          </cell>
        </row>
        <row r="94">
          <cell r="A94" t="str">
            <v>יהב - קרן השתלמות וחסכון פ.ר.ח. בע"מ</v>
          </cell>
        </row>
        <row r="95">
          <cell r="A95" t="str">
            <v>יהב השתלמות וחסכון בע"מ</v>
          </cell>
        </row>
        <row r="96">
          <cell r="A96" t="str">
            <v>יהבית קופת הגמל שליד ליד בנק יהב לעובדי המדינה בע"מ</v>
          </cell>
        </row>
        <row r="97">
          <cell r="A97" t="str">
            <v>יובלים - ניהול קופות גמל וקרן השתלמות (1996) בע"מ</v>
          </cell>
        </row>
        <row r="98">
          <cell r="A98" t="str">
            <v>יובנק ניהול קופות גמל (2005) בע"מ</v>
          </cell>
        </row>
        <row r="99">
          <cell r="A99" t="str">
            <v>יונט ניהול קופות גמל בע"מ</v>
          </cell>
        </row>
        <row r="100">
          <cell r="A100" t="str">
            <v>ילין לפידות ניהול קופות גמל בע"מ</v>
          </cell>
        </row>
        <row r="101">
          <cell r="A101" t="str">
            <v>ישיר בית השקעות (קופות גמל) בע"מ</v>
          </cell>
        </row>
        <row r="102">
          <cell r="A102" t="str">
            <v>כור-תדיראן גמל בע"מ</v>
          </cell>
        </row>
        <row r="103">
          <cell r="A103" t="str">
            <v>לאומי קמ"פ בע"מ</v>
          </cell>
        </row>
        <row r="104">
          <cell r="A104" t="str">
            <v>להבה - קרן השתלמות בע"מ</v>
          </cell>
        </row>
        <row r="105">
          <cell r="A105" t="str">
            <v>מבטחים מוסד לביטוח סוציאלי של העובדים בע"מ</v>
          </cell>
        </row>
        <row r="106">
          <cell r="A106" t="str">
            <v>מגדל גמל פלטינום בע"מ</v>
          </cell>
        </row>
        <row r="107">
          <cell r="A107" t="str">
            <v>מגדל ניהול קופות גמל בע"מ</v>
          </cell>
        </row>
        <row r="108">
          <cell r="A108" t="str">
            <v>מגן קרן פנסיה מרכזית בע"מ-ק.גמל</v>
          </cell>
        </row>
        <row r="109">
          <cell r="A109" t="str">
            <v>מחוג - מינהל גמל לעובדי חברת חשמל לישראל בע"מ</v>
          </cell>
        </row>
        <row r="110">
          <cell r="A110" t="str">
            <v>מיטב דש גמל ופנסיה בע"מ</v>
          </cell>
        </row>
        <row r="111">
          <cell r="A111" t="str">
            <v>מיטב דש השקעות בע"מ</v>
          </cell>
        </row>
        <row r="112">
          <cell r="A112" t="str">
            <v>מילניום גמל והשתלמות בע"מ</v>
          </cell>
        </row>
        <row r="113">
          <cell r="A113" t="str">
            <v>מישור קרן השתלמות על יסודיים בע"מ</v>
          </cell>
        </row>
        <row r="114">
          <cell r="A114" t="str">
            <v>מנורה מבטחים גמל בע"מ</v>
          </cell>
        </row>
        <row r="115">
          <cell r="A115" t="str">
            <v>מקפת החדשה ניהול קופות גמל בע"מ</v>
          </cell>
        </row>
        <row r="116">
          <cell r="A116" t="str">
            <v>מרכנתיל ניהול קופות גמל בע"מ</v>
          </cell>
        </row>
        <row r="117">
          <cell r="A117" t="str">
            <v>נגב קופה לפיצויים</v>
          </cell>
        </row>
        <row r="118">
          <cell r="A118" t="str">
            <v>נתיב קרן הפנסיה של פועלי ועובדי מפעלי משק ההסתדרות בע"מ (נתיב גמל)</v>
          </cell>
        </row>
        <row r="119">
          <cell r="A119" t="str">
            <v>סמל חברה לניהול קופות גמל בע"מ</v>
          </cell>
        </row>
        <row r="120">
          <cell r="A120" t="str">
            <v>עגור – חברה לניהול קרנות השתלמות וקופות גמל בע"מ</v>
          </cell>
        </row>
        <row r="121">
          <cell r="A121" t="str">
            <v>עו"ס - חברה לניהול קופות גמל בע"מ</v>
          </cell>
        </row>
        <row r="122">
          <cell r="A122" t="str">
            <v>עומר קרן לביטוח הדדי</v>
          </cell>
        </row>
        <row r="123">
          <cell r="A123" t="str">
            <v>עוצ"מ קופ"ג של עובדי ציבור במושבים בע"מ</v>
          </cell>
        </row>
        <row r="124">
          <cell r="A124" t="str">
            <v>עמ"י - חברה לניהול קופות גמל ענפיות בע"מ</v>
          </cell>
        </row>
        <row r="125">
          <cell r="A125" t="str">
            <v>עמית קופה לפנסיה ותגמולים בע"מ</v>
          </cell>
        </row>
        <row r="126">
          <cell r="A126" t="str">
            <v>עתודה - קופת תגמולים ופיצויים בנתניה א.ש. בע"מ</v>
          </cell>
        </row>
        <row r="127">
          <cell r="A127" t="str">
            <v>עתידית קופות גמל בע"מ</v>
          </cell>
        </row>
        <row r="128">
          <cell r="A128" t="str">
            <v>פסגות אופק גמל בע"מ</v>
          </cell>
        </row>
        <row r="129">
          <cell r="A129" t="str">
            <v>פסגות חברה לביטוח (פ.ב) בע"מ</v>
          </cell>
        </row>
        <row r="130">
          <cell r="A130" t="str">
            <v>פריזמה קופות גמל בע"מ</v>
          </cell>
        </row>
        <row r="131">
          <cell r="A131" t="str">
            <v>פריזמה קופות גמל החדשה בע"מ</v>
          </cell>
        </row>
        <row r="132">
          <cell r="A132" t="str">
            <v>פרפקט קופות גמל בע"מ</v>
          </cell>
        </row>
        <row r="133">
          <cell r="A133" t="str">
            <v>ק.ה.ר הקרן השתלמות לרוקחים בע"מ</v>
          </cell>
        </row>
        <row r="134">
          <cell r="A134" t="str">
            <v>ק.ל.ע. - קרן השתלמות לעובדים סוציאליים בע"מ</v>
          </cell>
        </row>
        <row r="135">
          <cell r="A135" t="str">
            <v>ק.ס.מ. קרן השתלמות לביוכימאים  ומקרוביולוגים בע"מ</v>
          </cell>
        </row>
        <row r="136">
          <cell r="A136" t="str">
            <v>קהל קרן השתלמות לעובדים בע"מ</v>
          </cell>
        </row>
        <row r="137">
          <cell r="A137" t="str">
            <v>קו הבריאות קופת תגמולים ופיצויים בע"מ</v>
          </cell>
        </row>
        <row r="138">
          <cell r="A138" t="str">
            <v>קואטרו גמל בע"מ</v>
          </cell>
        </row>
        <row r="139">
          <cell r="A139" t="str">
            <v>קובץ - חברה לניהול קופ"ג בע"מ</v>
          </cell>
        </row>
        <row r="140">
          <cell r="A140" t="str">
            <v>קופ"ג לעוב' אקדמאים של אוני' ת"א</v>
          </cell>
        </row>
        <row r="141">
          <cell r="A141" t="str">
            <v>קופ"ג של העובדים בבתי הקולנוע א. ש. בע"מ</v>
          </cell>
        </row>
        <row r="142">
          <cell r="A142" t="str">
            <v>קופ"ג של הפקידים והפועלים בעירית רמת גן</v>
          </cell>
        </row>
        <row r="143">
          <cell r="A143" t="str">
            <v>קופ"ג של עובדי מגדל - חברה לבטוח בע"מ</v>
          </cell>
        </row>
        <row r="144">
          <cell r="A144" t="str">
            <v>קופ"ג של עובדי מפעל נייר אמריקאיים ישראלים בע"מ</v>
          </cell>
        </row>
        <row r="145">
          <cell r="A145" t="str">
            <v>קופ"ג של פקידי צים בע"מ</v>
          </cell>
        </row>
        <row r="146">
          <cell r="A146" t="str">
            <v>קופה לחסכון ועזרה הדדית של משה"ב בע"מ</v>
          </cell>
        </row>
        <row r="147">
          <cell r="A147" t="str">
            <v>קופת גמל לעובדים חודשיים בתעשייה הצבאית בע"מ</v>
          </cell>
        </row>
        <row r="148">
          <cell r="A148" t="str">
            <v>קופת הפיצויים של עובדי אמישראגז בע"מ</v>
          </cell>
        </row>
        <row r="149">
          <cell r="A149" t="str">
            <v>קופת התגמולים של עובדי "אליאנס" מפעלי צמיגים וגומי בע"מ - אגודה שיתופית בע"מ</v>
          </cell>
        </row>
        <row r="150">
          <cell r="A150" t="str">
            <v>קופת התגמולים של עובדי בנק אגוד לישראל בע"מ</v>
          </cell>
        </row>
        <row r="151">
          <cell r="A151" t="str">
            <v>קופת התגמולים של עובדי מוסדות הסתדרות העובדים הלאומית בא"י אג"ש בע"מ</v>
          </cell>
        </row>
        <row r="152">
          <cell r="A152" t="str">
            <v>קופת התגמולים של עובדי תה"ל בע"מ</v>
          </cell>
        </row>
        <row r="153">
          <cell r="A153" t="str">
            <v>קופת התגמולים של פקידי ב.ד.ל. בע"מ</v>
          </cell>
        </row>
        <row r="154">
          <cell r="A154" t="str">
            <v>קופת התגמולים של פקידי בנק לאומי לישראל בע"מ</v>
          </cell>
        </row>
        <row r="155">
          <cell r="A155" t="str">
            <v>קופת התגמולים של פקידי בנק לאומי למשכנתאות בע"מ</v>
          </cell>
        </row>
        <row r="156">
          <cell r="A156" t="str">
            <v>קופת התגמולים של פקידי מרכנתיל דיסקונט בע"מ</v>
          </cell>
        </row>
        <row r="157">
          <cell r="A157" t="str">
            <v>קופת תגמולים ופנסיה של עובדי הסוכנות היהודית לא"י בע"מ</v>
          </cell>
        </row>
        <row r="158">
          <cell r="A158" t="str">
            <v>קופת תגמולים יניב בהתישבות הדתית - א.ש. בע"מ</v>
          </cell>
        </row>
        <row r="159">
          <cell r="A159" t="str">
            <v>קופת תגמולים לעובדי האוניברסיטה העברית ירושלים בע"מ</v>
          </cell>
        </row>
        <row r="160">
          <cell r="A160" t="str">
            <v>קופת תגמולים של הקואופרציה הצרכנית א.ש. בע"מ</v>
          </cell>
        </row>
        <row r="161">
          <cell r="A161" t="str">
            <v>קופת תגמולים של עובדי אל על נתיבי אוויר לישראל בע"מ אגודה שיתופית</v>
          </cell>
        </row>
        <row r="162">
          <cell r="A162" t="str">
            <v>קופת תגמולים של עובדי בנק אוצר החייל בע"מ</v>
          </cell>
        </row>
        <row r="163">
          <cell r="A163" t="str">
            <v>קופת תגמולים של עובדי התעשיה האוירית לישראל בע"מ</v>
          </cell>
        </row>
        <row r="164">
          <cell r="A164" t="str">
            <v>קופת"ג של עובדי עירית חיפה</v>
          </cell>
        </row>
        <row r="165">
          <cell r="A165" t="str">
            <v>קידמה חברה לניהול קופות גמל בע"מ</v>
          </cell>
        </row>
        <row r="166">
          <cell r="A166" t="str">
            <v>קרן בטוח ופנסיה לפועלים חקלאים ובלתי מקצועיים בישראל אג' שיתופית בע"מ</v>
          </cell>
        </row>
        <row r="167">
          <cell r="A167" t="str">
            <v>קרן ביטוח הדדי לחברי הסתדרות עובדי המדינה בישראל בע"מ</v>
          </cell>
        </row>
        <row r="168">
          <cell r="A168" t="str">
            <v>קרן הביטוח ופנסיה של פועלי בניין ועבודות ציבוריות אגודה שיתופית בע"מ</v>
          </cell>
        </row>
        <row r="169">
          <cell r="A169" t="str">
            <v>קרן הביטוח ופנסיה של פועלי בנין ועבודות ציבוריות אגודה שיתופית בע"מ</v>
          </cell>
        </row>
        <row r="170">
          <cell r="A170" t="str">
            <v>קרן השת' לעובדים בע"מ</v>
          </cell>
        </row>
        <row r="171">
          <cell r="A171" t="str">
            <v>קרן השתלמות לאקדמאים במדעי החברה והרוח בע"מ</v>
          </cell>
        </row>
        <row r="172">
          <cell r="A172" t="str">
            <v>קרן השתלמות להנדסאים וטכנאים בע"מ</v>
          </cell>
        </row>
        <row r="173">
          <cell r="A173" t="str">
            <v>קרן השתלמות לחברי עוצ"מ בע"מ</v>
          </cell>
        </row>
        <row r="174">
          <cell r="A174" t="str">
            <v>קרן השתלמות למהנדסים בע"מ</v>
          </cell>
        </row>
        <row r="175">
          <cell r="A175" t="str">
            <v>קרן השתלמות למורים העל יסודיים בע"מ</v>
          </cell>
        </row>
        <row r="176">
          <cell r="A176" t="str">
            <v>קרנות השתלמות למורים וגננות – חברה מנהלת בע"מ</v>
          </cell>
        </row>
        <row r="177">
          <cell r="A177" t="str">
            <v>קרן השתלמות למורים תיכוניים מורי סמינרים ומפקחים בע"מ (מסלול מקוצר)</v>
          </cell>
        </row>
        <row r="178">
          <cell r="A178" t="str">
            <v>קרן השתלמות למשפטנים בע"מ</v>
          </cell>
        </row>
        <row r="179">
          <cell r="A179" t="str">
            <v>קרן השתלמות לעובדי הקואופרציה הצרכנית  א.ש. בע"מ</v>
          </cell>
        </row>
        <row r="180">
          <cell r="A180" t="str">
            <v>קרן השתלמות לעובדים גלעד בע"מ - הנהלה ציבורית</v>
          </cell>
        </row>
        <row r="181">
          <cell r="A181" t="str">
            <v>קרן השתלמות של עובדי חברת חשמל בע"מ</v>
          </cell>
        </row>
        <row r="182">
          <cell r="A182" t="str">
            <v>קרן השתלמות של עובדים המדורגים בדירוג העיתונאים בע"מ</v>
          </cell>
        </row>
        <row r="183">
          <cell r="A183" t="str">
            <v>קרנות השתלמות מורים תיכוניים מורי סמינרים ומפקחים – חברה מנהלת בע"מ</v>
          </cell>
        </row>
        <row r="184">
          <cell r="A184" t="str">
            <v>קרן חופשה לפועלי בנין ועבודות ציבוריות בע"מ</v>
          </cell>
        </row>
        <row r="185">
          <cell r="A185" t="str">
            <v>קרן חסכון לצבא קבע בע"מ</v>
          </cell>
        </row>
        <row r="186">
          <cell r="A186" t="str">
            <v>קרן מקפת א.ש. בע"מ</v>
          </cell>
        </row>
        <row r="187">
          <cell r="A187" t="str">
            <v>רעות - קרן השתלמות</v>
          </cell>
        </row>
        <row r="188">
          <cell r="A188" t="str">
            <v>רשף - חברה לניהול קופת גמל למורים בע"מ</v>
          </cell>
        </row>
        <row r="189">
          <cell r="A189" t="str">
            <v>שדות - חברה לניהול קופות גמל בע"מ</v>
          </cell>
        </row>
        <row r="190">
          <cell r="A190" t="str">
            <v>שובל - חברה לניהול קופת גמל מפעלית בע"מ</v>
          </cell>
        </row>
        <row r="191">
          <cell r="A191" t="str">
            <v>שחר - חברה לניהול קופת גמל מפעלית למהנדסים בע"מ</v>
          </cell>
        </row>
        <row r="192">
          <cell r="A192" t="str">
            <v>שיבולת קופת תגמולים בע"מ</v>
          </cell>
        </row>
        <row r="193">
          <cell r="A193" t="str">
            <v>תגמולים במושבים בע"מ</v>
          </cell>
        </row>
        <row r="194">
          <cell r="A194" t="str">
            <v>תגמולים של עובדים בעירית ת"א-יפו א.ש. בע"מ</v>
          </cell>
        </row>
        <row r="195">
          <cell r="A195" t="str">
            <v>תמיר פישמן גמל והשתלמות בע"מ</v>
          </cell>
        </row>
        <row r="196">
          <cell r="A196" t="str">
            <v>ווישור חברה לביטוח</v>
          </cell>
        </row>
        <row r="197">
          <cell r="A197" t="str">
            <v>ליברה חברה לביטוח</v>
          </cell>
        </row>
        <row r="198">
          <cell r="A198" t="str">
            <v>מגדל מקפת  קרנות פנסיה וקופות גמל בע"מ</v>
          </cell>
        </row>
      </sheetData>
      <sheetData sheetId="3">
        <row r="12">
          <cell r="D12">
            <v>14</v>
          </cell>
          <cell r="E12">
            <v>2</v>
          </cell>
          <cell r="F12">
            <v>4</v>
          </cell>
          <cell r="K12">
            <v>728</v>
          </cell>
          <cell r="L12">
            <v>164</v>
          </cell>
          <cell r="M12">
            <v>88</v>
          </cell>
          <cell r="N12">
            <v>53</v>
          </cell>
          <cell r="O12">
            <v>11</v>
          </cell>
          <cell r="P12">
            <v>3</v>
          </cell>
          <cell r="R12">
            <v>78</v>
          </cell>
          <cell r="S12">
            <v>57</v>
          </cell>
          <cell r="T12">
            <v>126</v>
          </cell>
          <cell r="U12">
            <v>87</v>
          </cell>
          <cell r="V12">
            <v>14</v>
          </cell>
          <cell r="W12">
            <v>3</v>
          </cell>
          <cell r="Y12">
            <v>1</v>
          </cell>
          <cell r="Z12">
            <v>1</v>
          </cell>
          <cell r="AF12">
            <v>1</v>
          </cell>
          <cell r="AH12">
            <v>1</v>
          </cell>
        </row>
        <row r="13">
          <cell r="K13">
            <v>2</v>
          </cell>
          <cell r="L13">
            <v>2</v>
          </cell>
          <cell r="N13">
            <v>1</v>
          </cell>
          <cell r="R13">
            <v>2</v>
          </cell>
          <cell r="S13">
            <v>3</v>
          </cell>
          <cell r="T13">
            <v>18</v>
          </cell>
          <cell r="U13">
            <v>19</v>
          </cell>
          <cell r="V13">
            <v>5</v>
          </cell>
          <cell r="W13">
            <v>3</v>
          </cell>
        </row>
        <row r="14">
          <cell r="K14">
            <v>1</v>
          </cell>
          <cell r="R14">
            <v>9</v>
          </cell>
          <cell r="S14">
            <v>8</v>
          </cell>
          <cell r="T14">
            <v>21</v>
          </cell>
          <cell r="U14">
            <v>3</v>
          </cell>
          <cell r="V14">
            <v>1</v>
          </cell>
        </row>
        <row r="15">
          <cell r="S15">
            <v>1</v>
          </cell>
          <cell r="U15">
            <v>1</v>
          </cell>
          <cell r="W15">
            <v>1</v>
          </cell>
        </row>
        <row r="16">
          <cell r="K16">
            <v>5</v>
          </cell>
          <cell r="L16">
            <v>0</v>
          </cell>
          <cell r="M16">
            <v>1</v>
          </cell>
          <cell r="N16">
            <v>2</v>
          </cell>
          <cell r="O16">
            <v>0</v>
          </cell>
          <cell r="R16">
            <v>1</v>
          </cell>
        </row>
        <row r="17">
          <cell r="C17">
            <v>20</v>
          </cell>
          <cell r="J17">
            <v>1061</v>
          </cell>
          <cell r="Q17">
            <v>461</v>
          </cell>
          <cell r="X17">
            <v>2</v>
          </cell>
          <cell r="AE17">
            <v>2</v>
          </cell>
        </row>
        <row r="22">
          <cell r="C22">
            <v>0</v>
          </cell>
          <cell r="J22">
            <v>0</v>
          </cell>
          <cell r="Q22">
            <v>0</v>
          </cell>
          <cell r="X22">
            <v>0</v>
          </cell>
          <cell r="AE22">
            <v>0</v>
          </cell>
        </row>
        <row r="26">
          <cell r="R26">
            <v>1</v>
          </cell>
          <cell r="V26">
            <v>1</v>
          </cell>
          <cell r="W26">
            <v>3</v>
          </cell>
        </row>
        <row r="28">
          <cell r="C28">
            <v>0</v>
          </cell>
          <cell r="J28">
            <v>0</v>
          </cell>
          <cell r="Q28">
            <v>5</v>
          </cell>
          <cell r="X28">
            <v>0</v>
          </cell>
          <cell r="AE2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_2"/>
      <sheetName val="T14_1"/>
      <sheetName val="37A"/>
      <sheetName val="66"/>
      <sheetName val="64"/>
      <sheetName val="63 (2)"/>
      <sheetName val="63"/>
      <sheetName val="62 (2)"/>
      <sheetName val="62"/>
      <sheetName val="61"/>
      <sheetName val="60"/>
      <sheetName val="59B"/>
      <sheetName val="59A"/>
      <sheetName val="59"/>
      <sheetName val="58"/>
      <sheetName val="57"/>
      <sheetName val="56"/>
      <sheetName val="55"/>
      <sheetName val="54"/>
      <sheetName val="53B"/>
      <sheetName val="53A"/>
      <sheetName val="53"/>
      <sheetName val="52"/>
      <sheetName val="51"/>
      <sheetName val="50"/>
      <sheetName val="49"/>
      <sheetName val="T3_REINS"/>
      <sheetName val="48"/>
      <sheetName val="46"/>
      <sheetName val="45"/>
      <sheetName val="44"/>
      <sheetName val="43"/>
      <sheetName val="42"/>
      <sheetName val="41"/>
      <sheetName val="40"/>
      <sheetName val="39"/>
      <sheetName val="38"/>
      <sheetName val="65"/>
      <sheetName val="37"/>
      <sheetName val="36"/>
      <sheetName val="35"/>
      <sheetName val="33"/>
      <sheetName val="23"/>
      <sheetName val="22"/>
      <sheetName val="21"/>
      <sheetName val="20"/>
      <sheetName val="19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Changes"/>
      <sheetName val="טופס א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>
        <row r="24">
          <cell r="M24" t="str">
            <v>_____חברה לביטוח בע"מ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וראות"/>
      <sheetName val="דיווח עמלות"/>
      <sheetName val="רשימות מערכת"/>
    </sheetNames>
    <sheetDataSet>
      <sheetData sheetId="0">
        <row r="16">
          <cell r="N16" t="str">
            <v xml:space="preserve"> חסר שם איש קשר</v>
          </cell>
        </row>
        <row r="17">
          <cell r="N17" t="str">
            <v xml:space="preserve"> חסר טלפון של איש קשר</v>
          </cell>
        </row>
      </sheetData>
      <sheetData sheetId="1"/>
      <sheetData sheetId="2">
        <row r="2">
          <cell r="A2" t="str">
            <v xml:space="preserve"> </v>
          </cell>
        </row>
        <row r="3">
          <cell r="A3" t="str">
            <v>חברה מדווחת _______</v>
          </cell>
          <cell r="B3">
            <v>123456789</v>
          </cell>
          <cell r="C3" t="str">
            <v>r</v>
          </cell>
        </row>
        <row r="4">
          <cell r="A4" t="str">
            <v>אבנר איגוד לביטוח נפגעי רכב בע"מ</v>
          </cell>
          <cell r="B4">
            <v>510738339</v>
          </cell>
          <cell r="C4" t="str">
            <v>b</v>
          </cell>
        </row>
        <row r="5">
          <cell r="A5" t="str">
            <v>אי. אם. איי-עזר חברה לביטוח משכנתאות בע"מ</v>
          </cell>
          <cell r="B5">
            <v>512310509</v>
          </cell>
          <cell r="C5" t="str">
            <v>b</v>
          </cell>
        </row>
        <row r="6">
          <cell r="A6" t="str">
            <v>אי.בי.אי גמל בע"מ</v>
          </cell>
          <cell r="B6">
            <v>513789842</v>
          </cell>
          <cell r="C6" t="str">
            <v>g</v>
          </cell>
        </row>
        <row r="7">
          <cell r="A7" t="str">
            <v>איי אי ג'י ישראל חברה לביטוח בע"מ</v>
          </cell>
          <cell r="B7">
            <v>512304882</v>
          </cell>
          <cell r="C7" t="str">
            <v>b</v>
          </cell>
        </row>
        <row r="8">
          <cell r="A8" t="str">
            <v>איילון חברה לביטוח בע"מ</v>
          </cell>
          <cell r="B8">
            <v>520042169</v>
          </cell>
          <cell r="C8" t="str">
            <v>b</v>
          </cell>
        </row>
        <row r="9">
          <cell r="A9" t="str">
            <v>איילון חברה לניהול קופות גמל בע"מ</v>
          </cell>
          <cell r="B9">
            <v>513741017</v>
          </cell>
          <cell r="C9" t="str">
            <v>g</v>
          </cell>
        </row>
        <row r="10">
          <cell r="A10" t="str">
            <v>אינפיניטי גמל בע"מ</v>
          </cell>
          <cell r="B10">
            <v>513621110</v>
          </cell>
          <cell r="C10" t="str">
            <v>g</v>
          </cell>
        </row>
        <row r="11">
          <cell r="A11" t="str">
            <v>איפקס ניהול קופות גמל בע"מ</v>
          </cell>
          <cell r="B11">
            <v>513139006</v>
          </cell>
          <cell r="C11" t="str">
            <v>g</v>
          </cell>
        </row>
        <row r="12">
          <cell r="A12" t="str">
            <v>אלטשולר שחם קופות גמל בע"מ</v>
          </cell>
          <cell r="B12">
            <v>513173393</v>
          </cell>
          <cell r="C12" t="str">
            <v>g</v>
          </cell>
        </row>
        <row r="13">
          <cell r="A13" t="str">
            <v>אליהו חברה לביטוח בע"מ</v>
          </cell>
          <cell r="B13">
            <v>520029851</v>
          </cell>
          <cell r="C13" t="str">
            <v>b</v>
          </cell>
        </row>
        <row r="14">
          <cell r="A14" t="str">
            <v>אנליסט קופות גמל בע"מ</v>
          </cell>
          <cell r="B14">
            <v>511880460</v>
          </cell>
          <cell r="C14" t="str">
            <v>g</v>
          </cell>
        </row>
        <row r="15">
          <cell r="A15" t="str">
            <v>אסיף חברה לניהול קופ"ג בע"מ</v>
          </cell>
          <cell r="B15">
            <v>510616998</v>
          </cell>
          <cell r="C15" t="str">
            <v>g</v>
          </cell>
        </row>
        <row r="16">
          <cell r="A16" t="str">
            <v>אפסילון ניהול קופות גמל בע"מ</v>
          </cell>
          <cell r="B16">
            <v>513544122</v>
          </cell>
          <cell r="C16" t="str">
            <v>g</v>
          </cell>
        </row>
        <row r="17">
          <cell r="A17" t="str">
            <v>אפקים בע"מ</v>
          </cell>
          <cell r="B17">
            <v>520031816</v>
          </cell>
          <cell r="C17" t="str">
            <v>g</v>
          </cell>
        </row>
        <row r="18">
          <cell r="A18" t="str">
            <v>אקסלנס - קופות מזרחי לשעבר בע"מ</v>
          </cell>
          <cell r="B18">
            <v>513888214</v>
          </cell>
          <cell r="C18" t="str">
            <v>g</v>
          </cell>
        </row>
        <row r="19">
          <cell r="A19" t="str">
            <v>אקסלנס נשואה גמל בע"מ</v>
          </cell>
          <cell r="B19">
            <v>513026484</v>
          </cell>
          <cell r="C19" t="str">
            <v>g</v>
          </cell>
        </row>
        <row r="20">
          <cell r="A20" t="str">
            <v>אקסלנס נשואה פנסיה (אחדות) בע"מ</v>
          </cell>
          <cell r="B20">
            <v>512401449</v>
          </cell>
          <cell r="C20" t="str">
            <v>p</v>
          </cell>
        </row>
        <row r="21">
          <cell r="A21" t="str">
            <v>ארם גמולים - חברה לניהול קופות גמל בע''מ</v>
          </cell>
          <cell r="B21">
            <v>510773922</v>
          </cell>
          <cell r="C21" t="str">
            <v>g</v>
          </cell>
        </row>
        <row r="22">
          <cell r="A22" t="str">
            <v>אשרא-החברה הישראלית לביטוח יצוא בע"מ</v>
          </cell>
          <cell r="B22">
            <v>520021916</v>
          </cell>
          <cell r="C22" t="str">
            <v>b</v>
          </cell>
        </row>
        <row r="23">
          <cell r="A23" t="str">
            <v>ב'ת למ'ד דל'ת בע"מ</v>
          </cell>
          <cell r="B23">
            <v>510142789</v>
          </cell>
          <cell r="C23" t="str">
            <v>g</v>
          </cell>
        </row>
        <row r="24">
          <cell r="A24" t="str">
            <v>ב.ס.ס.ח. - החברה הישראלית לביטוח אשראי בע"מ</v>
          </cell>
          <cell r="B24">
            <v>520044025</v>
          </cell>
          <cell r="C24" t="str">
            <v>b</v>
          </cell>
        </row>
        <row r="25">
          <cell r="A25" t="str">
            <v>ביטוח חקלאי אגודה שיתופית מרכזית בע"מ</v>
          </cell>
          <cell r="B25">
            <v>570003152</v>
          </cell>
          <cell r="C25" t="str">
            <v>b</v>
          </cell>
        </row>
        <row r="26">
          <cell r="A26" t="str">
            <v>בר קרן גמולים בע"מ</v>
          </cell>
          <cell r="B26">
            <v>510705973</v>
          </cell>
          <cell r="C26" t="str">
            <v>g</v>
          </cell>
        </row>
        <row r="27">
          <cell r="A27" t="str">
            <v>גאון גמל בע"מ</v>
          </cell>
          <cell r="B27">
            <v>512025198</v>
          </cell>
          <cell r="C27" t="str">
            <v>g</v>
          </cell>
        </row>
        <row r="28">
          <cell r="A28" t="str">
            <v>גד גמולים חברה לניהול קופות גמל בע"מ</v>
          </cell>
          <cell r="B28">
            <v>513695361</v>
          </cell>
          <cell r="C28" t="str">
            <v>g</v>
          </cell>
        </row>
        <row r="29">
          <cell r="A29" t="str">
            <v>גילעד גמלאות לעובדים דתיים בע"מ</v>
          </cell>
          <cell r="B29">
            <v>520023094</v>
          </cell>
          <cell r="C29" t="str">
            <v>p</v>
          </cell>
        </row>
        <row r="30">
          <cell r="A30" t="str">
            <v>גל גמל למורים - חברה לניהול קופות גמל למורים בע"מ</v>
          </cell>
          <cell r="B30">
            <v>512711409</v>
          </cell>
          <cell r="C30" t="str">
            <v>g</v>
          </cell>
        </row>
        <row r="31">
          <cell r="A31" t="str">
            <v>גלעד קרן פנסיה מקיפה בע"מ</v>
          </cell>
          <cell r="B31">
            <v>512242215</v>
          </cell>
          <cell r="C31" t="str">
            <v>p</v>
          </cell>
        </row>
        <row r="32">
          <cell r="A32" t="str">
            <v>דפנה ניהול קופות גמל בע"מ</v>
          </cell>
          <cell r="B32">
            <v>511043218</v>
          </cell>
          <cell r="C32" t="str">
            <v>g</v>
          </cell>
        </row>
        <row r="33">
          <cell r="A33" t="str">
            <v>דקלה חברה לביטוח בע"מ</v>
          </cell>
          <cell r="B33">
            <v>520030503</v>
          </cell>
          <cell r="C33" t="str">
            <v>b</v>
          </cell>
        </row>
        <row r="34">
          <cell r="A34" t="str">
            <v>דש ניהול קופות גמל בע"מ</v>
          </cell>
          <cell r="B34">
            <v>512065202</v>
          </cell>
          <cell r="C34" t="str">
            <v>g</v>
          </cell>
        </row>
        <row r="35">
          <cell r="A35" t="str">
            <v>האוגר קופה לחסכון תגמולים לעצמאים בע"מ</v>
          </cell>
          <cell r="B35">
            <v>520025107</v>
          </cell>
          <cell r="C35" t="str">
            <v>g</v>
          </cell>
        </row>
        <row r="36">
          <cell r="A36" t="str">
            <v>הגומל קופת גמל למורים וגננות בע"מ</v>
          </cell>
          <cell r="B36">
            <v>520027624</v>
          </cell>
          <cell r="C36" t="str">
            <v>g</v>
          </cell>
        </row>
        <row r="37">
          <cell r="A37" t="str">
            <v>החברה המנהלת של מינהל קרן ההשתלמות לפקידים עובדי המנהל והשירותים בע"מ</v>
          </cell>
          <cell r="B37">
            <v>520030990</v>
          </cell>
          <cell r="C37" t="str">
            <v>g</v>
          </cell>
        </row>
        <row r="38">
          <cell r="A38" t="str">
            <v>החברה המנהלת של רום קרן ההשתלמות לעובדי הרשויות המקומיות בע"מ</v>
          </cell>
          <cell r="B38">
            <v>520031824</v>
          </cell>
          <cell r="C38" t="str">
            <v>g</v>
          </cell>
        </row>
        <row r="39">
          <cell r="A39" t="str">
            <v>החברה לניהול קרן השתלמות לשופטים בע"מ</v>
          </cell>
          <cell r="B39">
            <v>520030743</v>
          </cell>
          <cell r="C39" t="str">
            <v>g</v>
          </cell>
        </row>
        <row r="40">
          <cell r="A40" t="str">
            <v>היהלום - א.ש. לבטוח הדדי של חברי בורסת היהלומים</v>
          </cell>
          <cell r="B40">
            <v>570024109</v>
          </cell>
          <cell r="C40" t="str">
            <v>g</v>
          </cell>
        </row>
        <row r="41">
          <cell r="A41" t="str">
            <v>הכשרת הישוב חברה לביטוח בע"מ</v>
          </cell>
          <cell r="B41">
            <v>520042177</v>
          </cell>
          <cell r="C41" t="str">
            <v>b</v>
          </cell>
        </row>
        <row r="42">
          <cell r="A42" t="str">
            <v>הלמן - אלדובי קופות גמל בע"מ</v>
          </cell>
          <cell r="B42">
            <v>512227265</v>
          </cell>
          <cell r="C42" t="str">
            <v>g</v>
          </cell>
        </row>
        <row r="43">
          <cell r="A43" t="str">
            <v>הלמן - אלדובי קרנות פנסיה בע"מ</v>
          </cell>
          <cell r="B43">
            <v>513465203</v>
          </cell>
          <cell r="C43" t="str">
            <v>p</v>
          </cell>
        </row>
        <row r="44">
          <cell r="A44" t="str">
            <v>הנדסאים וטכנאים - חברה לניהול קופות גמל בע"מ</v>
          </cell>
          <cell r="B44">
            <v>520042607</v>
          </cell>
          <cell r="C44" t="str">
            <v>g</v>
          </cell>
        </row>
        <row r="45">
          <cell r="A45" t="str">
            <v>הסת' האקדמאים במח"ר, ניהול קופו"ג בע"מ</v>
          </cell>
          <cell r="B45">
            <v>520042615</v>
          </cell>
          <cell r="C45" t="str">
            <v>g</v>
          </cell>
        </row>
        <row r="46">
          <cell r="A46" t="str">
            <v>הפניקס בריאות חברה לביטוח בע"מ</v>
          </cell>
          <cell r="B46">
            <v>513929091</v>
          </cell>
          <cell r="C46" t="str">
            <v>b</v>
          </cell>
        </row>
        <row r="47">
          <cell r="A47" t="str">
            <v>הפניקס גמל בע"מ</v>
          </cell>
          <cell r="B47">
            <v>513477505</v>
          </cell>
          <cell r="C47" t="str">
            <v>g</v>
          </cell>
        </row>
        <row r="48">
          <cell r="A48" t="str">
            <v>הפניקס חברה לביטוח בע"מ</v>
          </cell>
          <cell r="B48">
            <v>520023185</v>
          </cell>
          <cell r="C48" t="str">
            <v>b</v>
          </cell>
        </row>
        <row r="49">
          <cell r="A49" t="str">
            <v>הפניקס ניהול קרנות פנסיה וגמולים בע"מ</v>
          </cell>
          <cell r="B49">
            <v>511751513</v>
          </cell>
          <cell r="C49" t="str">
            <v>p</v>
          </cell>
        </row>
        <row r="50">
          <cell r="A50" t="str">
            <v>הראל גמל בע"מ</v>
          </cell>
          <cell r="B50">
            <v>512205204</v>
          </cell>
          <cell r="C50" t="str">
            <v>g</v>
          </cell>
        </row>
        <row r="51">
          <cell r="A51" t="str">
            <v>הראל חברה לביטוח בע"מ</v>
          </cell>
          <cell r="B51">
            <v>520004078</v>
          </cell>
          <cell r="C51" t="str">
            <v>b</v>
          </cell>
        </row>
        <row r="52">
          <cell r="A52" t="str">
            <v>הראל ניהול קרנות פנסיה בע"מ</v>
          </cell>
          <cell r="B52">
            <v>512267592</v>
          </cell>
          <cell r="C52" t="str">
            <v>p</v>
          </cell>
        </row>
        <row r="53">
          <cell r="A53" t="str">
            <v>התאגיד המנהל של המאגר לביטוח רכב חובה ("הפול") בע"מ</v>
          </cell>
          <cell r="B53">
            <v>513136895</v>
          </cell>
          <cell r="C53" t="str">
            <v>b</v>
          </cell>
        </row>
        <row r="54">
          <cell r="A54" t="str">
            <v>וויזר קופות גמל בע"מ</v>
          </cell>
          <cell r="B54">
            <v>513844571</v>
          </cell>
          <cell r="C54" t="str">
            <v>g</v>
          </cell>
        </row>
        <row r="55">
          <cell r="A55" t="str">
            <v>חברה לניהול קופות גמל של העובדים באוניברסיטה העברית בירושלים בע"מ</v>
          </cell>
          <cell r="B55">
            <v>513485482</v>
          </cell>
          <cell r="C55" t="str">
            <v>g</v>
          </cell>
        </row>
        <row r="56">
          <cell r="A56" t="str">
            <v>חברה לניהול קופות גמל של העובדים בעיריית תל - אביב יפו בע"מ</v>
          </cell>
          <cell r="B56">
            <v>513452003</v>
          </cell>
          <cell r="C56" t="str">
            <v>g</v>
          </cell>
        </row>
        <row r="57">
          <cell r="A57" t="str">
            <v>חברה לניהול קופות גמל של הפקידים והפועלים בעירית רמת גן בע"מ</v>
          </cell>
          <cell r="B57">
            <v>513452995</v>
          </cell>
          <cell r="C57" t="str">
            <v>g</v>
          </cell>
        </row>
        <row r="58">
          <cell r="A58" t="str">
            <v>חן יהב החברה לניהול קופות גמל בע"מ</v>
          </cell>
          <cell r="B58">
            <v>511994634</v>
          </cell>
          <cell r="C58" t="str">
            <v>g</v>
          </cell>
        </row>
        <row r="59">
          <cell r="A59" t="str">
            <v>חסכון יהב בע"מ</v>
          </cell>
          <cell r="B59">
            <v>520027517</v>
          </cell>
          <cell r="C59" t="str">
            <v>g</v>
          </cell>
        </row>
        <row r="60">
          <cell r="A60" t="str">
            <v>יהב - קרן השתלמות וחסכון לאחים ואחיות בע"מ</v>
          </cell>
          <cell r="B60">
            <v>510927536</v>
          </cell>
          <cell r="C60" t="str">
            <v>g</v>
          </cell>
        </row>
        <row r="61">
          <cell r="A61" t="str">
            <v>יהב - קרן השתלמות וחסכון לרופאים בע"מ</v>
          </cell>
          <cell r="B61">
            <v>510930654</v>
          </cell>
          <cell r="C61" t="str">
            <v>g</v>
          </cell>
        </row>
        <row r="62">
          <cell r="A62" t="str">
            <v>יהב - קרן השתלמות וחסכון פ.ר.ח. בע"מ</v>
          </cell>
          <cell r="B62">
            <v>510930670</v>
          </cell>
          <cell r="C62" t="str">
            <v>g</v>
          </cell>
        </row>
        <row r="63">
          <cell r="A63" t="str">
            <v>יהב השתלמות וחסכון בע"מ</v>
          </cell>
          <cell r="B63">
            <v>510877087</v>
          </cell>
          <cell r="C63" t="str">
            <v>g</v>
          </cell>
        </row>
        <row r="64">
          <cell r="A64" t="str">
            <v>יהבית קופת הגמל שליד ליד בנק יהב לעובדי המדינה בע"מ</v>
          </cell>
          <cell r="B64">
            <v>510878812</v>
          </cell>
          <cell r="C64" t="str">
            <v>g</v>
          </cell>
        </row>
        <row r="65">
          <cell r="A65" t="str">
            <v>יובלים -  ניהול קרנות פנסיה בע"מ</v>
          </cell>
          <cell r="B65">
            <v>512224767</v>
          </cell>
          <cell r="C65" t="str">
            <v>p</v>
          </cell>
        </row>
        <row r="66">
          <cell r="A66" t="str">
            <v>יובלים - ניהול קופות גמל וקרן השתלמות (1996) בע"מ</v>
          </cell>
          <cell r="B66">
            <v>512418583</v>
          </cell>
          <cell r="C66" t="str">
            <v>g</v>
          </cell>
        </row>
        <row r="67">
          <cell r="A67" t="str">
            <v>יובנק ניהול קופות גמל (2005) בע"מ</v>
          </cell>
          <cell r="B67">
            <v>513763326</v>
          </cell>
          <cell r="C67" t="str">
            <v>g</v>
          </cell>
        </row>
        <row r="68">
          <cell r="A68" t="str">
            <v>יוזמה קרן פנסיה לעצמאים בע"מ</v>
          </cell>
          <cell r="B68">
            <v>520032566</v>
          </cell>
          <cell r="C68" t="str">
            <v>p</v>
          </cell>
        </row>
        <row r="69">
          <cell r="A69" t="str">
            <v>ילין לפידות ניהול קופות גמל בע"מ</v>
          </cell>
          <cell r="B69">
            <v>513611509</v>
          </cell>
          <cell r="C69" t="str">
            <v>g</v>
          </cell>
        </row>
        <row r="70">
          <cell r="A70" t="str">
            <v>ישיר -איי. די. איי. חברה לביטוח בע"מ</v>
          </cell>
          <cell r="B70">
            <v>512280058</v>
          </cell>
          <cell r="C70" t="str">
            <v>b</v>
          </cell>
        </row>
        <row r="71">
          <cell r="A71" t="str">
            <v>ישיר בית השקעות (קופות גמל) בע"מ</v>
          </cell>
          <cell r="B71">
            <v>513671727</v>
          </cell>
          <cell r="C71" t="str">
            <v>g</v>
          </cell>
        </row>
        <row r="72">
          <cell r="A72" t="str">
            <v>כ.פ.י. - החברה הישראלית לניהול זכויות עובדי חברת החשמל בע"מ</v>
          </cell>
          <cell r="B72">
            <v>513452201</v>
          </cell>
          <cell r="C72" t="str">
            <v>p</v>
          </cell>
        </row>
        <row r="73">
          <cell r="A73" t="str">
            <v>כור-תדיראן גמל בע"מ</v>
          </cell>
          <cell r="B73">
            <v>512459751</v>
          </cell>
          <cell r="C73" t="str">
            <v>g</v>
          </cell>
        </row>
        <row r="74">
          <cell r="A74" t="str">
            <v>כלל ביטוח אשראי בע"מ</v>
          </cell>
          <cell r="B74">
            <v>510888985</v>
          </cell>
          <cell r="C74" t="str">
            <v>b</v>
          </cell>
        </row>
        <row r="75">
          <cell r="A75" t="str">
            <v>כלל בריאות חברה לביטוח בע"מ</v>
          </cell>
          <cell r="B75">
            <v>520034414</v>
          </cell>
          <cell r="C75" t="str">
            <v>b</v>
          </cell>
        </row>
        <row r="76">
          <cell r="A76" t="str">
            <v>כלל גמל בע"מ</v>
          </cell>
          <cell r="B76">
            <v>511160434</v>
          </cell>
          <cell r="C76" t="str">
            <v>g</v>
          </cell>
        </row>
        <row r="77">
          <cell r="A77" t="str">
            <v>כלל חברה לביטוח בע"מ</v>
          </cell>
          <cell r="B77">
            <v>520024647</v>
          </cell>
          <cell r="C77" t="str">
            <v>b</v>
          </cell>
        </row>
        <row r="78">
          <cell r="A78" t="str">
            <v>לאומי קמ"פ בע"מ</v>
          </cell>
          <cell r="B78">
            <v>510694821</v>
          </cell>
          <cell r="C78" t="str">
            <v>g</v>
          </cell>
        </row>
        <row r="79">
          <cell r="A79" t="str">
            <v>להבה - קרן השתלמות בע"מ</v>
          </cell>
          <cell r="B79">
            <v>512362419</v>
          </cell>
          <cell r="C79" t="str">
            <v>g</v>
          </cell>
        </row>
        <row r="80">
          <cell r="A80" t="str">
            <v>לעתיד חברה לניהול קרנות פנסיה בע"מ</v>
          </cell>
          <cell r="B80">
            <v>511423048</v>
          </cell>
          <cell r="C80" t="str">
            <v>p</v>
          </cell>
        </row>
        <row r="81">
          <cell r="A81" t="str">
            <v>מבטחים מוסד לביטוח סוציאלי של העובדים בע"מ</v>
          </cell>
          <cell r="B81">
            <v>520019686</v>
          </cell>
          <cell r="C81" t="str">
            <v>g</v>
          </cell>
        </row>
        <row r="82">
          <cell r="A82" t="str">
            <v>מבטחים מוסד לביטוח סוציאלי של העובדים בע"מ</v>
          </cell>
          <cell r="B82">
            <v>520019688</v>
          </cell>
          <cell r="C82" t="str">
            <v>p</v>
          </cell>
        </row>
        <row r="83">
          <cell r="A83" t="str">
            <v>מגדל גמל פלטינום בע"מ</v>
          </cell>
          <cell r="B83">
            <v>513456996</v>
          </cell>
          <cell r="C83" t="str">
            <v>g</v>
          </cell>
        </row>
        <row r="84">
          <cell r="A84" t="str">
            <v>מגדל חברה לביטוח בע"מ</v>
          </cell>
          <cell r="B84">
            <v>520004896</v>
          </cell>
          <cell r="C84" t="str">
            <v>b</v>
          </cell>
        </row>
        <row r="85">
          <cell r="A85" t="str">
            <v>מגדל ניהול קופות גמל בע"מ</v>
          </cell>
          <cell r="B85">
            <v>512492752</v>
          </cell>
          <cell r="C85" t="str">
            <v>g</v>
          </cell>
        </row>
        <row r="86">
          <cell r="A86" t="str">
            <v>מגן חברה לניהול קרנות פנסיה בע"מ</v>
          </cell>
          <cell r="B86">
            <v>512300757</v>
          </cell>
          <cell r="C86" t="str">
            <v>p</v>
          </cell>
        </row>
        <row r="87">
          <cell r="A87" t="str">
            <v>מגן קרן פנסיה מרכזית בע"מ-ק.גמל</v>
          </cell>
          <cell r="B87">
            <v>570011445</v>
          </cell>
          <cell r="C87" t="str">
            <v>g</v>
          </cell>
        </row>
        <row r="88">
          <cell r="A88" t="str">
            <v>מגן קרן פנסיה מרכזית לקואופרציה ביצרנות, תחבורה ושרותים אגודה שיתופית בע"מ</v>
          </cell>
          <cell r="B88">
            <v>570011445</v>
          </cell>
          <cell r="C88" t="str">
            <v>p</v>
          </cell>
        </row>
        <row r="89">
          <cell r="A89" t="str">
            <v>מחוג - מינהל גמל לעובדי חברת חשמל לישראל בע"מ</v>
          </cell>
          <cell r="B89">
            <v>512362914</v>
          </cell>
          <cell r="C89" t="str">
            <v>g</v>
          </cell>
        </row>
        <row r="90">
          <cell r="A90" t="str">
            <v>מיטב גמל בע"מ</v>
          </cell>
          <cell r="B90">
            <v>513456376</v>
          </cell>
          <cell r="C90" t="str">
            <v>g</v>
          </cell>
        </row>
        <row r="91">
          <cell r="A91" t="str">
            <v>מיטב משען ניהול קופות גמל בע"מ</v>
          </cell>
          <cell r="B91">
            <v>513625806</v>
          </cell>
          <cell r="C91" t="str">
            <v>g</v>
          </cell>
        </row>
        <row r="92">
          <cell r="A92" t="str">
            <v>מיטב פנסיה בע"מ</v>
          </cell>
          <cell r="B92">
            <v>513574699</v>
          </cell>
          <cell r="C92" t="str">
            <v>p</v>
          </cell>
        </row>
        <row r="93">
          <cell r="A93" t="str">
            <v>מיטבית - עתודות חברה לניהול קרנות פנסיה בע"מ</v>
          </cell>
          <cell r="B93">
            <v>512244146</v>
          </cell>
          <cell r="C93" t="str">
            <v>p</v>
          </cell>
        </row>
        <row r="94">
          <cell r="A94" t="str">
            <v>מילניום גמל והשתלמות בע"מ</v>
          </cell>
          <cell r="B94">
            <v>513738088</v>
          </cell>
          <cell r="C94" t="str">
            <v>g</v>
          </cell>
        </row>
        <row r="95">
          <cell r="A95" t="str">
            <v>מישור קרן השתלמות על יסודיים בע"מ</v>
          </cell>
          <cell r="B95">
            <v>520024985</v>
          </cell>
          <cell r="C95" t="str">
            <v>g</v>
          </cell>
        </row>
        <row r="96">
          <cell r="A96" t="str">
            <v>מנוף ניהול קרנות פנסיה בע"מ</v>
          </cell>
          <cell r="B96">
            <v>512262577</v>
          </cell>
          <cell r="C96" t="str">
            <v>p</v>
          </cell>
        </row>
        <row r="97">
          <cell r="A97" t="str">
            <v>מנורה מבטחים גמל בע"מ</v>
          </cell>
          <cell r="B97">
            <v>512790221</v>
          </cell>
          <cell r="C97" t="str">
            <v>g</v>
          </cell>
        </row>
        <row r="98">
          <cell r="A98" t="str">
            <v>מנורה מבטחים חברה לביטוח בע"מ</v>
          </cell>
          <cell r="B98">
            <v>520042540</v>
          </cell>
          <cell r="C98" t="str">
            <v>b</v>
          </cell>
        </row>
        <row r="99">
          <cell r="A99" t="str">
            <v>מנורה מבטחים פנסיה בע"מ</v>
          </cell>
          <cell r="B99">
            <v>512245812</v>
          </cell>
          <cell r="C99" t="str">
            <v>p</v>
          </cell>
        </row>
        <row r="100">
          <cell r="A100" t="str">
            <v>מקפת החדשה ניהול קופות גמל בע"מ</v>
          </cell>
          <cell r="B100">
            <v>513467118</v>
          </cell>
          <cell r="C100" t="str">
            <v>g</v>
          </cell>
        </row>
        <row r="101">
          <cell r="A101" t="str">
            <v>מקפת החדשה ניהול קרנות פנסיה ותגמולים בע"מ</v>
          </cell>
          <cell r="B101">
            <v>512237744</v>
          </cell>
          <cell r="C101" t="str">
            <v>p</v>
          </cell>
        </row>
        <row r="102">
          <cell r="A102" t="str">
            <v>מרכנתיל ניהול קופות גמל בע"מ</v>
          </cell>
          <cell r="B102">
            <v>512038175</v>
          </cell>
          <cell r="C102" t="str">
            <v>g</v>
          </cell>
        </row>
        <row r="103">
          <cell r="A103" t="str">
            <v>נגב קופה לפיצויים</v>
          </cell>
          <cell r="B103">
            <v>511038507</v>
          </cell>
          <cell r="C103" t="str">
            <v>g</v>
          </cell>
        </row>
        <row r="104">
          <cell r="A104" t="str">
            <v>ניו קופל חברה לביטוח בע''מ</v>
          </cell>
          <cell r="B104">
            <v>513879189</v>
          </cell>
          <cell r="C104" t="str">
            <v>b</v>
          </cell>
        </row>
        <row r="105">
          <cell r="A105" t="str">
            <v>נתיב קרן הפנסיה של פועלי ועובדי מפעלי משק ההסתדרות בע"מ</v>
          </cell>
          <cell r="B105">
            <v>520022351</v>
          </cell>
          <cell r="C105" t="str">
            <v>p</v>
          </cell>
        </row>
        <row r="106">
          <cell r="A106" t="str">
            <v>נתיב קרן הפנסיה של פועלי ועובדי מפעלי משק ההסתדרות בע"מ (נתיב גמל)</v>
          </cell>
          <cell r="B106">
            <v>520022351</v>
          </cell>
          <cell r="C106" t="str">
            <v>g</v>
          </cell>
        </row>
        <row r="107">
          <cell r="A107" t="str">
            <v>סמל חברה לניהול קופות גמל בע"מ</v>
          </cell>
          <cell r="B107">
            <v>511412736</v>
          </cell>
          <cell r="C107" t="str">
            <v>g</v>
          </cell>
        </row>
        <row r="108">
          <cell r="A108" t="str">
            <v>ספרינג - ניהול קרן פנסיה בע"מ</v>
          </cell>
          <cell r="B108">
            <v>511652935</v>
          </cell>
          <cell r="C108" t="str">
            <v>p</v>
          </cell>
        </row>
        <row r="109">
          <cell r="A109" t="str">
            <v>עו"ס - חברה לניהול קופות גמל בע"מ</v>
          </cell>
          <cell r="B109">
            <v>520042573</v>
          </cell>
          <cell r="C109" t="str">
            <v>g</v>
          </cell>
        </row>
        <row r="110">
          <cell r="A110" t="str">
            <v>עומר קרן לביטוח הדדי</v>
          </cell>
          <cell r="B110">
            <v>520028655</v>
          </cell>
          <cell r="C110" t="str">
            <v>g</v>
          </cell>
        </row>
        <row r="111">
          <cell r="A111" t="str">
            <v>עוצ"מ קופ"ג של עובדי ציבור במושבים בע"מ</v>
          </cell>
          <cell r="B111">
            <v>570009449</v>
          </cell>
          <cell r="C111" t="str">
            <v>g</v>
          </cell>
        </row>
        <row r="112">
          <cell r="A112" t="str">
            <v>עמ"י - חברה לניהול קופות גמל ענפיות בע"מ</v>
          </cell>
          <cell r="B112">
            <v>520042581</v>
          </cell>
          <cell r="C112" t="str">
            <v>g</v>
          </cell>
        </row>
        <row r="113">
          <cell r="A113" t="str">
            <v>עמית קופה לפנסיה ותגמולים בע"מ</v>
          </cell>
          <cell r="B113">
            <v>520019134</v>
          </cell>
          <cell r="C113" t="str">
            <v>g</v>
          </cell>
        </row>
        <row r="114">
          <cell r="A114" t="str">
            <v>עמית קופה לפנסיה ותגמולים בע"מ</v>
          </cell>
          <cell r="B114">
            <v>520019134</v>
          </cell>
          <cell r="C114" t="str">
            <v>p</v>
          </cell>
        </row>
        <row r="115">
          <cell r="A115" t="str">
            <v>ענבל חברה לביטוח בע"מ</v>
          </cell>
          <cell r="B115">
            <v>520031030</v>
          </cell>
          <cell r="C115" t="str">
            <v>b</v>
          </cell>
        </row>
        <row r="116">
          <cell r="A116" t="str">
            <v>עתודה - קופת תגמולים ופיצויים בנתניה א.ש. בע"מ</v>
          </cell>
          <cell r="B116">
            <v>570013417</v>
          </cell>
          <cell r="C116" t="str">
            <v>g</v>
          </cell>
        </row>
        <row r="117">
          <cell r="A117" t="str">
            <v>עתודות קרן פנסיה לשכירים ועצמאים בע"מ</v>
          </cell>
          <cell r="B117">
            <v>511789190</v>
          </cell>
          <cell r="C117" t="str">
            <v>p</v>
          </cell>
        </row>
        <row r="118">
          <cell r="A118" t="str">
            <v>עתידית קופות גמל בע"מ</v>
          </cell>
          <cell r="B118">
            <v>512867367</v>
          </cell>
          <cell r="C118" t="str">
            <v>g</v>
          </cell>
        </row>
        <row r="119">
          <cell r="A119" t="str">
            <v>פסגות אופק גמל בע"מ</v>
          </cell>
          <cell r="B119">
            <v>513765347</v>
          </cell>
          <cell r="C119" t="str">
            <v>g</v>
          </cell>
        </row>
        <row r="120">
          <cell r="A120" t="str">
            <v>פריזמה קופות גמל בע"מ</v>
          </cell>
          <cell r="B120">
            <v>512052432</v>
          </cell>
          <cell r="C120" t="str">
            <v>g</v>
          </cell>
        </row>
        <row r="121">
          <cell r="A121" t="str">
            <v>פריזמה קופות גמל החדשה בע"מ</v>
          </cell>
          <cell r="B121">
            <v>513830380</v>
          </cell>
          <cell r="C121" t="str">
            <v>g</v>
          </cell>
        </row>
        <row r="122">
          <cell r="A122" t="str">
            <v>פרפקט קופות גמל בע"מ</v>
          </cell>
          <cell r="B122">
            <v>513668319</v>
          </cell>
          <cell r="C122" t="str">
            <v>g</v>
          </cell>
        </row>
        <row r="123">
          <cell r="A123" t="str">
            <v>ק.ה.ר הקרן השתלמות לרוקחים בע"מ</v>
          </cell>
          <cell r="B123">
            <v>520030198</v>
          </cell>
          <cell r="C123" t="str">
            <v>g</v>
          </cell>
        </row>
        <row r="124">
          <cell r="A124" t="str">
            <v>ק.ל.ע. - קרן השתלמות לעובדים סוציאליים בע"מ</v>
          </cell>
          <cell r="B124">
            <v>520030941</v>
          </cell>
          <cell r="C124" t="str">
            <v>g</v>
          </cell>
        </row>
        <row r="125">
          <cell r="A125" t="str">
            <v>ק.ס.מ. קרן השתלמות לביוכימאים  ומקרוביולוגים בע"מ</v>
          </cell>
          <cell r="B125">
            <v>520029620</v>
          </cell>
          <cell r="C125" t="str">
            <v>g</v>
          </cell>
        </row>
        <row r="126">
          <cell r="A126" t="str">
            <v>קהל קרן השתלמות לעובדים בע"מ</v>
          </cell>
          <cell r="B126">
            <v>520031410</v>
          </cell>
          <cell r="C126" t="str">
            <v>g</v>
          </cell>
        </row>
        <row r="127">
          <cell r="A127" t="str">
            <v>קו הבריאות קופת תגמולים ופיצויים בע"מ</v>
          </cell>
          <cell r="B127">
            <v>512008335</v>
          </cell>
          <cell r="C127" t="str">
            <v>g</v>
          </cell>
        </row>
        <row r="128">
          <cell r="A128" t="str">
            <v>קואטרו גמל בע"מ</v>
          </cell>
          <cell r="B128">
            <v>513621169</v>
          </cell>
          <cell r="C128" t="str">
            <v>g</v>
          </cell>
        </row>
        <row r="129">
          <cell r="A129" t="str">
            <v>קובץ - חברה לניהול קופ"ג בע"מ</v>
          </cell>
          <cell r="B129">
            <v>511496515</v>
          </cell>
          <cell r="C129" t="str">
            <v>g</v>
          </cell>
        </row>
        <row r="130">
          <cell r="A130" t="str">
            <v>קופ"ג לעוב' אקדמאים של אוני' ת"א</v>
          </cell>
          <cell r="B130">
            <v>520027004</v>
          </cell>
          <cell r="C130" t="str">
            <v>g</v>
          </cell>
        </row>
        <row r="131">
          <cell r="A131" t="str">
            <v>קופ"ג של העובדים בבתי הקולנוע א. ש. בע"מ</v>
          </cell>
          <cell r="B131">
            <v>570004879</v>
          </cell>
          <cell r="C131" t="str">
            <v>g</v>
          </cell>
        </row>
        <row r="132">
          <cell r="A132" t="str">
            <v>קופ"ג של הפקידים והפועלים בעירית רמת גן</v>
          </cell>
          <cell r="B132">
            <v>570010033</v>
          </cell>
          <cell r="C132" t="str">
            <v>g</v>
          </cell>
        </row>
        <row r="133">
          <cell r="A133" t="str">
            <v>קופ"ג של עובדי מגדל - חברה לבטוח בע"מ</v>
          </cell>
          <cell r="B133">
            <v>520019837</v>
          </cell>
          <cell r="C133" t="str">
            <v>g</v>
          </cell>
        </row>
        <row r="134">
          <cell r="A134" t="str">
            <v>קופ"ג של עובדי מפעל נייר אמריקאיים ישראלים בע"מ</v>
          </cell>
          <cell r="B134">
            <v>520021353</v>
          </cell>
          <cell r="C134" t="str">
            <v>g</v>
          </cell>
        </row>
        <row r="135">
          <cell r="A135" t="str">
            <v>קופ"ג של פקידי צים בע"מ</v>
          </cell>
          <cell r="B135">
            <v>570008433</v>
          </cell>
          <cell r="C135" t="str">
            <v>g</v>
          </cell>
        </row>
        <row r="136">
          <cell r="A136" t="str">
            <v>קופה לחסכון ועזרה הדדית של משה"ב בע"מ</v>
          </cell>
          <cell r="B136">
            <v>520027699</v>
          </cell>
          <cell r="C136" t="str">
            <v>g</v>
          </cell>
        </row>
        <row r="137">
          <cell r="A137" t="str">
            <v>קופה לתגמולים ופנסיה של עובדי הסוכנות היהודית לא"י בע"מ</v>
          </cell>
          <cell r="B137">
            <v>520022518</v>
          </cell>
          <cell r="C137" t="str">
            <v>p</v>
          </cell>
        </row>
        <row r="138">
          <cell r="A138" t="str">
            <v>קופת גמל לעובדים חודשיים בתעשייה הצבאית בע"מ</v>
          </cell>
          <cell r="B138">
            <v>520032400</v>
          </cell>
          <cell r="C138" t="str">
            <v>g</v>
          </cell>
        </row>
        <row r="139">
          <cell r="A139" t="str">
            <v>קופת הפיצויים של עובדי אמישראגז בע"מ</v>
          </cell>
          <cell r="B139">
            <v>520020801</v>
          </cell>
          <cell r="C139" t="str">
            <v>g</v>
          </cell>
        </row>
        <row r="140">
          <cell r="A140" t="str">
            <v>קופת הפנסיה לעובדי הדסה בע"מ</v>
          </cell>
          <cell r="B140">
            <v>520022963</v>
          </cell>
          <cell r="C140" t="str">
            <v>p</v>
          </cell>
        </row>
        <row r="141">
          <cell r="A141" t="str">
            <v>קופת הפנסיה של הסתדרות העובדים הלאומית בע"מ</v>
          </cell>
          <cell r="B141">
            <v>520022831</v>
          </cell>
          <cell r="C141" t="str">
            <v>p</v>
          </cell>
        </row>
        <row r="142">
          <cell r="A142" t="str">
            <v>קופת התגמולים של עובדי "אליאנס" מפעלי צמיגים וגומי בע"מ - אגודה שיתופית בע"מ</v>
          </cell>
          <cell r="B142">
            <v>570013623</v>
          </cell>
          <cell r="C142" t="str">
            <v>g</v>
          </cell>
        </row>
        <row r="143">
          <cell r="A143" t="str">
            <v>קופת התגמולים של עובדי בנק אגוד לישראל בע"מ</v>
          </cell>
          <cell r="B143">
            <v>520022815</v>
          </cell>
          <cell r="C143" t="str">
            <v>g</v>
          </cell>
        </row>
        <row r="144">
          <cell r="A144" t="str">
            <v>קופת התגמולים של עובדי מוסדות הסתדרות העובדים הלאומית בא"י אג"ש בע"מ</v>
          </cell>
          <cell r="B144">
            <v>510616998</v>
          </cell>
          <cell r="C144" t="str">
            <v>g</v>
          </cell>
        </row>
        <row r="145">
          <cell r="A145" t="str">
            <v>קופת התגמולים של עובדי תה"ל בע"מ</v>
          </cell>
          <cell r="B145">
            <v>570012690</v>
          </cell>
          <cell r="C145" t="str">
            <v>g</v>
          </cell>
        </row>
        <row r="146">
          <cell r="A146" t="str">
            <v>קופת התגמולים של פקידי ב.ד.ל. בע"מ</v>
          </cell>
          <cell r="B146">
            <v>520014614</v>
          </cell>
          <cell r="C146" t="str">
            <v>g</v>
          </cell>
        </row>
        <row r="147">
          <cell r="A147" t="str">
            <v>קופת התגמולים של פקידי בנק לאומי לישראל בע"מ</v>
          </cell>
          <cell r="B147">
            <v>520005497</v>
          </cell>
          <cell r="C147" t="str">
            <v>g</v>
          </cell>
        </row>
        <row r="148">
          <cell r="A148" t="str">
            <v>קופת התגמולים של פקידי בנק לאומי למשכנתאות בע"מ</v>
          </cell>
          <cell r="B148">
            <v>520021338</v>
          </cell>
          <cell r="C148" t="str">
            <v>g</v>
          </cell>
        </row>
        <row r="149">
          <cell r="A149" t="str">
            <v>קופת התגמולים של פקידי מרכנתיל דיסקונט בע"מ</v>
          </cell>
          <cell r="B149">
            <v>520029190</v>
          </cell>
          <cell r="C149" t="str">
            <v>g</v>
          </cell>
        </row>
        <row r="150">
          <cell r="A150" t="str">
            <v>קופת תגמולים ופנסיה של עובדי הסוכנות היהודית לא"י בע"מ</v>
          </cell>
          <cell r="B150">
            <v>520022518</v>
          </cell>
          <cell r="C150" t="str">
            <v>g</v>
          </cell>
        </row>
        <row r="151">
          <cell r="A151" t="str">
            <v>קופת תגמולים יניב בהתישבות הדתית - א.ש. בע"מ</v>
          </cell>
          <cell r="B151">
            <v>570014597</v>
          </cell>
          <cell r="C151" t="str">
            <v>g</v>
          </cell>
        </row>
        <row r="152">
          <cell r="A152" t="str">
            <v>קופת תגמולים לעובדי האוניברסיטה העברית ירושלים בע"מ</v>
          </cell>
          <cell r="B152">
            <v>510960586</v>
          </cell>
          <cell r="C152" t="str">
            <v>g</v>
          </cell>
        </row>
        <row r="153">
          <cell r="A153" t="str">
            <v>קופת תגמולים של הקואופרציה הצרכנית א.ש. בע"מ</v>
          </cell>
          <cell r="B153">
            <v>570022673</v>
          </cell>
          <cell r="C153" t="str">
            <v>g</v>
          </cell>
        </row>
        <row r="154">
          <cell r="A154" t="str">
            <v>קופת תגמולים של עובדי אל על נתיבי אוויר לישראל בע"מ אגודה שיתופית</v>
          </cell>
          <cell r="B154">
            <v>570011767</v>
          </cell>
          <cell r="C154" t="str">
            <v>g</v>
          </cell>
        </row>
        <row r="155">
          <cell r="A155" t="str">
            <v>קופת תגמולים של עובדי בנק אוצר החייל בע"מ</v>
          </cell>
          <cell r="B155">
            <v>520027541</v>
          </cell>
          <cell r="C155" t="str">
            <v>g</v>
          </cell>
        </row>
        <row r="156">
          <cell r="A156" t="str">
            <v>קופת תגמולים של עובדי התעשיה האוירית לישראל בע"מ</v>
          </cell>
          <cell r="B156">
            <v>570014928</v>
          </cell>
          <cell r="C156" t="str">
            <v>g</v>
          </cell>
        </row>
        <row r="157">
          <cell r="A157" t="str">
            <v>קופת"ג של עובדי עירית חיפה</v>
          </cell>
          <cell r="B157">
            <v>570005959</v>
          </cell>
          <cell r="C157" t="str">
            <v>g</v>
          </cell>
        </row>
        <row r="158">
          <cell r="A158" t="str">
            <v>קידמה חברה לניהול קופות גמל בע"מ</v>
          </cell>
          <cell r="B158">
            <v>511599862</v>
          </cell>
          <cell r="C158" t="str">
            <v>g</v>
          </cell>
        </row>
        <row r="159">
          <cell r="A159" t="str">
            <v>קרן בטוח ופנסיה לפועלים חקלאים ובלתי מקצועיים בישראל אג' שיתופית בע"מ</v>
          </cell>
          <cell r="B159">
            <v>570007476</v>
          </cell>
          <cell r="C159" t="str">
            <v>g</v>
          </cell>
        </row>
        <row r="160">
          <cell r="A160" t="str">
            <v>קרן ביטוח הדדי לחברי הסתדרות עובדי המדינה בישראל בע"מ</v>
          </cell>
          <cell r="B160">
            <v>510800402</v>
          </cell>
          <cell r="C160" t="str">
            <v>g</v>
          </cell>
        </row>
        <row r="161">
          <cell r="A161" t="str">
            <v>קרן ביטוח ופנסיה לפועלים חקלאים ובלתי מקצועיים בישראל אגודה שיתופית בע"מ</v>
          </cell>
          <cell r="B161">
            <v>570007476</v>
          </cell>
          <cell r="C161" t="str">
            <v>p</v>
          </cell>
        </row>
        <row r="162">
          <cell r="A162" t="str">
            <v>קרן גמלאות של עורכי דין בישראל בע"מ</v>
          </cell>
          <cell r="B162">
            <v>510755770</v>
          </cell>
          <cell r="C162" t="str">
            <v>p</v>
          </cell>
        </row>
        <row r="163">
          <cell r="A163" t="str">
            <v>קרן הביטוח והפנסיה של פועלי בנין ועבודות ציבוריות אגודה שיתופית בע"מ</v>
          </cell>
          <cell r="B163">
            <v>570005850</v>
          </cell>
          <cell r="C163" t="str">
            <v>p</v>
          </cell>
        </row>
        <row r="164">
          <cell r="A164" t="str">
            <v>קרן הביטוח ופנסיה של פועלי בניין ועבודות ציבוריות אגודה שיתופית בע"מ</v>
          </cell>
          <cell r="B164">
            <v>570005850</v>
          </cell>
          <cell r="C164" t="str">
            <v>g</v>
          </cell>
        </row>
        <row r="165">
          <cell r="A165" t="str">
            <v>קרן הביטוח ופנסיה של פועלי בנין ועבודות ציבוריות אגודה שיתופית בע"מ</v>
          </cell>
          <cell r="B165">
            <v>570005850</v>
          </cell>
          <cell r="C165" t="str">
            <v>g</v>
          </cell>
        </row>
        <row r="166">
          <cell r="A166" t="str">
            <v>קרן הגמלאות המרכזית של עובדי ההסתדרות בע"מ</v>
          </cell>
          <cell r="B166">
            <v>520020504</v>
          </cell>
          <cell r="C166" t="str">
            <v>p</v>
          </cell>
        </row>
        <row r="167">
          <cell r="A167" t="str">
            <v>קרן הגמלאות של חברי אגד בע"מ</v>
          </cell>
          <cell r="B167">
            <v>520020447</v>
          </cell>
          <cell r="C167" t="str">
            <v>p</v>
          </cell>
        </row>
        <row r="168">
          <cell r="A168" t="str">
            <v>קרן הגמלאות של חברי דן בע"מ</v>
          </cell>
          <cell r="B168">
            <v>520028812</v>
          </cell>
          <cell r="C168" t="str">
            <v>p</v>
          </cell>
        </row>
        <row r="169">
          <cell r="A169" t="str">
            <v>קרן השת' לעובדים בע"מ</v>
          </cell>
          <cell r="B169">
            <v>520028119</v>
          </cell>
          <cell r="C169" t="str">
            <v>g</v>
          </cell>
        </row>
        <row r="170">
          <cell r="A170" t="str">
            <v>קרן השתלמות לאקדמאים במדעי החברה והרוח בע"מ</v>
          </cell>
          <cell r="B170">
            <v>520027954</v>
          </cell>
          <cell r="C170" t="str">
            <v>g</v>
          </cell>
        </row>
        <row r="171">
          <cell r="A171" t="str">
            <v>קרן השתלמות להנדסאים וטכנאים בע"מ</v>
          </cell>
          <cell r="B171">
            <v>520028556</v>
          </cell>
          <cell r="C171" t="str">
            <v>g</v>
          </cell>
        </row>
        <row r="172">
          <cell r="A172" t="str">
            <v>קרן השתלמות לחברי עוצ"מ בע"מ</v>
          </cell>
          <cell r="B172">
            <v>520031659</v>
          </cell>
          <cell r="C172" t="str">
            <v>g</v>
          </cell>
        </row>
        <row r="173">
          <cell r="A173" t="str">
            <v>קרן השתלמות למהנדסים בע"מ</v>
          </cell>
          <cell r="B173">
            <v>520027715</v>
          </cell>
          <cell r="C173" t="str">
            <v>g</v>
          </cell>
        </row>
        <row r="174">
          <cell r="A174" t="str">
            <v>קרן השתלמות למורים העל יסודיים בע"מ</v>
          </cell>
          <cell r="B174">
            <v>520024985</v>
          </cell>
          <cell r="C174" t="str">
            <v>g</v>
          </cell>
        </row>
        <row r="175">
          <cell r="A175" t="str">
            <v>קרן השתלמות למורים וגננות בע"מ (מסלול מקוצר)</v>
          </cell>
          <cell r="B175">
            <v>520027251</v>
          </cell>
          <cell r="C175" t="str">
            <v>g</v>
          </cell>
        </row>
        <row r="176">
          <cell r="A176" t="str">
            <v>קרן השתלמות למורים וגננות בע"מ (מסלול רגיל)</v>
          </cell>
          <cell r="B176">
            <v>520027251</v>
          </cell>
          <cell r="C176" t="str">
            <v>g</v>
          </cell>
        </row>
        <row r="177">
          <cell r="A177" t="str">
            <v>קרן השתלמות למורים תיכוניים מורי סמינרים ומפקחים בע"מ (מסלול מקוצר)</v>
          </cell>
          <cell r="B177">
            <v>520028390</v>
          </cell>
          <cell r="C177" t="str">
            <v>g</v>
          </cell>
        </row>
        <row r="178">
          <cell r="A178" t="str">
            <v>קרן השתלמות למשפטנים בע"מ</v>
          </cell>
          <cell r="B178">
            <v>520028861</v>
          </cell>
          <cell r="C178" t="str">
            <v>g</v>
          </cell>
        </row>
        <row r="179">
          <cell r="A179" t="str">
            <v>קרן השתלמות לעובדי המדינה בדרוג האחיד בע"מ</v>
          </cell>
          <cell r="B179">
            <v>520032269</v>
          </cell>
          <cell r="C179" t="str">
            <v>g</v>
          </cell>
        </row>
        <row r="180">
          <cell r="A180" t="str">
            <v>קרן השתלמות לעובדי הקואופרציה הצרכנית  א.ש. בע"מ</v>
          </cell>
          <cell r="B180">
            <v>570026435</v>
          </cell>
          <cell r="C180" t="str">
            <v>g</v>
          </cell>
        </row>
        <row r="181">
          <cell r="A181" t="str">
            <v>קרן השתלמות לעובדים גלעד בע"מ - הנהלה ציבורית</v>
          </cell>
          <cell r="B181">
            <v>520033127</v>
          </cell>
          <cell r="C181" t="str">
            <v>g</v>
          </cell>
        </row>
        <row r="182">
          <cell r="A182" t="str">
            <v>קרן השתלמות של עובדי חברת חשמל בע"מ</v>
          </cell>
          <cell r="B182">
            <v>520034968</v>
          </cell>
          <cell r="C182" t="str">
            <v>g</v>
          </cell>
        </row>
        <row r="183">
          <cell r="A183" t="str">
            <v>קרן השתלמות של עובדים המדורגים בדירוג העיתונאים בע"מ</v>
          </cell>
          <cell r="B183">
            <v>520030768</v>
          </cell>
          <cell r="C183" t="str">
            <v>g</v>
          </cell>
        </row>
        <row r="184">
          <cell r="A184" t="str">
            <v>קרן השתמות למורים תיכוניים מורי סמינרים ומפקחים בע"מ (מסלול רגיל)</v>
          </cell>
          <cell r="B184">
            <v>520028390</v>
          </cell>
          <cell r="C184" t="str">
            <v>g</v>
          </cell>
        </row>
        <row r="185">
          <cell r="A185" t="str">
            <v>קרן חופשה לפועלי בנין ועבודות ציבוריות בע"מ</v>
          </cell>
          <cell r="B185">
            <v>570005850</v>
          </cell>
          <cell r="C185" t="str">
            <v>g</v>
          </cell>
        </row>
        <row r="186">
          <cell r="A186" t="str">
            <v>קרן חסכון לצבא קבע בע"מ</v>
          </cell>
          <cell r="B186">
            <v>511033060</v>
          </cell>
          <cell r="C186" t="str">
            <v>g</v>
          </cell>
        </row>
        <row r="187">
          <cell r="A187" t="str">
            <v>קרן לביטוח נזקי טבע בחקלאות</v>
          </cell>
          <cell r="B187">
            <v>520027848</v>
          </cell>
          <cell r="C187" t="str">
            <v>b</v>
          </cell>
        </row>
        <row r="188">
          <cell r="A188" t="str">
            <v>קרן מקפת א.ש. בע"מ</v>
          </cell>
          <cell r="B188">
            <v>570009852</v>
          </cell>
          <cell r="C188" t="str">
            <v>g</v>
          </cell>
        </row>
        <row r="189">
          <cell r="A189" t="str">
            <v>קרן מקפת מרכז לפנסיה ותגמולים אגודה שיתופית בע"מ</v>
          </cell>
          <cell r="B189">
            <v>570009852</v>
          </cell>
          <cell r="C189" t="str">
            <v>p</v>
          </cell>
        </row>
        <row r="190">
          <cell r="A190" t="str">
            <v>קרנית-קרן לפיצוי נפגעי  תאונות דרכים</v>
          </cell>
          <cell r="B190">
            <v>500500376</v>
          </cell>
          <cell r="C190" t="str">
            <v>b</v>
          </cell>
        </row>
        <row r="191">
          <cell r="A191" t="str">
            <v>רעות - קרן השתלמות</v>
          </cell>
          <cell r="B191">
            <v>510806870</v>
          </cell>
          <cell r="C191" t="str">
            <v>g</v>
          </cell>
        </row>
        <row r="192">
          <cell r="A192" t="str">
            <v>רשף - חברה לניהול קופת גמל למורים בע"מ</v>
          </cell>
          <cell r="B192">
            <v>512709858</v>
          </cell>
          <cell r="C192" t="str">
            <v>g</v>
          </cell>
        </row>
        <row r="193">
          <cell r="A193" t="str">
            <v>שדות - חברה לניהול קופות גמל בע"מ</v>
          </cell>
          <cell r="B193">
            <v>520042599</v>
          </cell>
          <cell r="C193" t="str">
            <v>g</v>
          </cell>
        </row>
        <row r="194">
          <cell r="A194" t="str">
            <v>שובל - חברה לניהול קופת גמל מפעלית בע"מ</v>
          </cell>
          <cell r="B194">
            <v>520042631</v>
          </cell>
          <cell r="C194" t="str">
            <v>g</v>
          </cell>
        </row>
        <row r="195">
          <cell r="A195" t="str">
            <v>שומרה חברה לביטוח בע"מ</v>
          </cell>
          <cell r="B195">
            <v>510015951</v>
          </cell>
          <cell r="C195" t="str">
            <v>b</v>
          </cell>
        </row>
        <row r="196">
          <cell r="A196" t="str">
            <v>שחר - חברה לניהול קופת גמל מפעלית למהנדסים בע"מ</v>
          </cell>
          <cell r="B196">
            <v>520042839</v>
          </cell>
          <cell r="C196" t="str">
            <v>g</v>
          </cell>
        </row>
        <row r="197">
          <cell r="A197" t="str">
            <v>שיבולת קופת תגמולים בע"מ</v>
          </cell>
          <cell r="B197">
            <v>520030693</v>
          </cell>
          <cell r="C197" t="str">
            <v>g</v>
          </cell>
        </row>
        <row r="198">
          <cell r="A198" t="str">
            <v>שירביט חברה לביטוח בע"מ</v>
          </cell>
          <cell r="B198">
            <v>512904608</v>
          </cell>
          <cell r="C198" t="str">
            <v>b</v>
          </cell>
        </row>
        <row r="199">
          <cell r="A199" t="str">
            <v>תגמולים במושבים בע"מ</v>
          </cell>
          <cell r="B199">
            <v>520022179</v>
          </cell>
          <cell r="C199" t="str">
            <v>g</v>
          </cell>
        </row>
        <row r="200">
          <cell r="A200" t="str">
            <v>תגמולים של עובדים בעירית ת"א-יפו א.ש. בע"מ</v>
          </cell>
          <cell r="B200">
            <v>570002618</v>
          </cell>
          <cell r="C200" t="str">
            <v>g</v>
          </cell>
        </row>
        <row r="201">
          <cell r="A201" t="str">
            <v>תמיר פישמן גמל והשתלמות בע"מ</v>
          </cell>
          <cell r="B201">
            <v>513571273</v>
          </cell>
          <cell r="C201" t="str">
            <v>g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וראות"/>
      <sheetName val="הסבר למילוי"/>
      <sheetName val="כללי"/>
      <sheetName val="בריאות"/>
      <sheetName val="פנסיוני"/>
      <sheetName val="רשימות מערכת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 </v>
          </cell>
        </row>
        <row r="3">
          <cell r="A3" t="str">
            <v>חברה מדווחת _______</v>
          </cell>
        </row>
        <row r="4">
          <cell r="A4" t="str">
            <v>אבנר איגוד לביטוח נפגעי רכב בע"מ</v>
          </cell>
        </row>
        <row r="5">
          <cell r="A5" t="str">
            <v>אי. אם. איי-עזר חברה לביטוח משכנתאות בע"מ</v>
          </cell>
        </row>
        <row r="6">
          <cell r="A6" t="str">
            <v>אי.בי.אי גמל בע"מ</v>
          </cell>
        </row>
        <row r="7">
          <cell r="A7" t="str">
            <v>איי אי ג'י ישראל חברה לביטוח בע"מ</v>
          </cell>
        </row>
        <row r="8">
          <cell r="A8" t="str">
            <v>איילון חברה לביטוח בע"מ</v>
          </cell>
        </row>
        <row r="9">
          <cell r="A9" t="str">
            <v>איילון חברה לניהול קופות גמל בע"מ</v>
          </cell>
        </row>
        <row r="10">
          <cell r="A10" t="str">
            <v>אינפיניטי גמל בע"מ</v>
          </cell>
        </row>
        <row r="11">
          <cell r="A11" t="str">
            <v>איפקס ניהול קופות גמל בע"מ</v>
          </cell>
        </row>
        <row r="12">
          <cell r="A12" t="str">
            <v>אלטשולר שחם קופות גמל בע"מ</v>
          </cell>
        </row>
        <row r="13">
          <cell r="A13" t="str">
            <v>אליהו חברה לביטוח בע"מ</v>
          </cell>
        </row>
        <row r="14">
          <cell r="A14" t="str">
            <v>אנליסט קופות גמל בע"מ</v>
          </cell>
        </row>
        <row r="15">
          <cell r="A15" t="str">
            <v>אסיף חברה לניהול קופ"ג בע"מ</v>
          </cell>
        </row>
        <row r="16">
          <cell r="A16" t="str">
            <v>אפסילון ניהול קופות גמל בע"מ</v>
          </cell>
        </row>
        <row r="17">
          <cell r="A17" t="str">
            <v>אפקים בע"מ</v>
          </cell>
        </row>
        <row r="18">
          <cell r="A18" t="str">
            <v>אקסלנס - קופות מזרחי לשעבר בע"מ</v>
          </cell>
        </row>
        <row r="19">
          <cell r="A19" t="str">
            <v>אקסלנס נשואה גמל בע"מ</v>
          </cell>
        </row>
        <row r="20">
          <cell r="A20" t="str">
            <v>אקסלנס נשואה פנסיה (אחדות) בע"מ</v>
          </cell>
        </row>
        <row r="21">
          <cell r="A21" t="str">
            <v>ארם גמולים - חברה לניהול קופות גמל בע''מ</v>
          </cell>
        </row>
        <row r="22">
          <cell r="A22" t="str">
            <v>אשרא-החברה הישראלית לביטוח יצוא בע"מ</v>
          </cell>
        </row>
        <row r="23">
          <cell r="A23" t="str">
            <v>ב'ת למ'ד דל'ת בע"מ</v>
          </cell>
        </row>
        <row r="24">
          <cell r="A24" t="str">
            <v>ב.ס.ס.ח. - החברה הישראלית לביטוח אשראי בע"מ</v>
          </cell>
        </row>
        <row r="25">
          <cell r="A25" t="str">
            <v>ביטוח חקלאי אגודה שיתופית מרכזית בע"מ</v>
          </cell>
        </row>
        <row r="26">
          <cell r="A26" t="str">
            <v>בר קרן גמולים בע"מ</v>
          </cell>
        </row>
        <row r="27">
          <cell r="A27" t="str">
            <v>גאון גמל בע"מ</v>
          </cell>
        </row>
        <row r="28">
          <cell r="A28" t="str">
            <v>גד גמולים חברה לניהול קופות גמל בע"מ</v>
          </cell>
        </row>
        <row r="29">
          <cell r="A29" t="str">
            <v>גילעד גמלאות לעובדים דתיים בע"מ</v>
          </cell>
        </row>
        <row r="30">
          <cell r="A30" t="str">
            <v>גל גמל למורים - חברה לניהול קופות גמל למורים בע"מ</v>
          </cell>
        </row>
        <row r="31">
          <cell r="A31" t="str">
            <v>גלעד קרן פנסיה מקיפה בע"מ</v>
          </cell>
        </row>
        <row r="32">
          <cell r="A32" t="str">
            <v>דפנה ניהול קופות גמל בע"מ</v>
          </cell>
        </row>
        <row r="33">
          <cell r="A33" t="str">
            <v>דקלה חברה לביטוח בע"מ</v>
          </cell>
        </row>
        <row r="34">
          <cell r="A34" t="str">
            <v>דש ניהול קופות גמל בע"מ</v>
          </cell>
        </row>
        <row r="35">
          <cell r="A35" t="str">
            <v>האוגר קופה לחסכון תגמולים לעצמאים בע"מ</v>
          </cell>
        </row>
        <row r="36">
          <cell r="A36" t="str">
            <v>הגומל קופת גמל למורים וגננות בע"מ</v>
          </cell>
        </row>
        <row r="37">
          <cell r="A37" t="str">
            <v>החברה המנהלת של מינהל קרן ההשתלמות לפקידים עובדי המנהל והשירותים בע"מ</v>
          </cell>
        </row>
        <row r="38">
          <cell r="A38" t="str">
            <v>החברה המנהלת של רום קרן ההשתלמות לעובדי הרשויות המקומיות בע"מ</v>
          </cell>
        </row>
        <row r="39">
          <cell r="A39" t="str">
            <v>החברה לניהול קרן השתלמות לשופטים בע"מ</v>
          </cell>
        </row>
        <row r="40">
          <cell r="A40" t="str">
            <v>היהלום - א.ש. לבטוח הדדי של חברי בורסת היהלומים</v>
          </cell>
        </row>
        <row r="41">
          <cell r="A41" t="str">
            <v>הכשרת הישוב חברה לביטוח בע"מ</v>
          </cell>
        </row>
        <row r="42">
          <cell r="A42" t="str">
            <v>הלמן - אלדובי קופות גמל בע"מ</v>
          </cell>
        </row>
        <row r="43">
          <cell r="A43" t="str">
            <v>הלמן - אלדובי קרנות פנסיה בע"מ</v>
          </cell>
        </row>
        <row r="44">
          <cell r="A44" t="str">
            <v>הנדסאים וטכנאים - חברה לניהול קופות גמל בע"מ</v>
          </cell>
        </row>
        <row r="45">
          <cell r="A45" t="str">
            <v>הסת' האקדמאים במח"ר, ניהול קופו"ג בע"מ</v>
          </cell>
        </row>
        <row r="46">
          <cell r="A46" t="str">
            <v>הפניקס בריאות חברה לביטוח בע"מ</v>
          </cell>
        </row>
        <row r="47">
          <cell r="A47" t="str">
            <v>הפניקס גמל בע"מ</v>
          </cell>
        </row>
        <row r="48">
          <cell r="A48" t="str">
            <v>הפניקס חברה לביטוח בע"מ</v>
          </cell>
        </row>
        <row r="49">
          <cell r="A49" t="str">
            <v>הפניקס ניהול קרנות פנסיה וגמולים בע"מ</v>
          </cell>
        </row>
        <row r="50">
          <cell r="A50" t="str">
            <v>הראל גמל בע"מ</v>
          </cell>
        </row>
        <row r="51">
          <cell r="A51" t="str">
            <v>הראל חברה לביטוח בע"מ</v>
          </cell>
        </row>
        <row r="52">
          <cell r="A52" t="str">
            <v>הראל ניהול קרנות פנסיה בע"מ</v>
          </cell>
        </row>
        <row r="53">
          <cell r="A53" t="str">
            <v>התאגיד המנהל של המאגר לביטוח רכב חובה ("הפול") בע"מ</v>
          </cell>
        </row>
        <row r="54">
          <cell r="A54" t="str">
            <v>וויזר קופות גמל בע"מ</v>
          </cell>
        </row>
        <row r="55">
          <cell r="A55" t="str">
            <v>חברה לניהול קופות גמל של העובדים באוניברסיטה העברית בירושלים בע"מ</v>
          </cell>
        </row>
        <row r="56">
          <cell r="A56" t="str">
            <v>חברה לניהול קופות גמל של העובדים בעיריית תל - אביב יפו בע"מ</v>
          </cell>
        </row>
        <row r="57">
          <cell r="A57" t="str">
            <v>חברה לניהול קופות גמל של הפקידים והפועלים בעירית רמת גן בע"מ</v>
          </cell>
        </row>
        <row r="58">
          <cell r="A58" t="str">
            <v>חן יהב החברה לניהול קופות גמל בע"מ</v>
          </cell>
        </row>
        <row r="59">
          <cell r="A59" t="str">
            <v>חסכון יהב בע"מ</v>
          </cell>
        </row>
        <row r="60">
          <cell r="A60" t="str">
            <v>יהב - קרן השתלמות וחסכון לאחים ואחיות בע"מ</v>
          </cell>
        </row>
        <row r="61">
          <cell r="A61" t="str">
            <v>יהב - קרן השתלמות וחסכון לרופאים בע"מ</v>
          </cell>
        </row>
        <row r="62">
          <cell r="A62" t="str">
            <v>יהב - קרן השתלמות וחסכון פ.ר.ח. בע"מ</v>
          </cell>
        </row>
        <row r="63">
          <cell r="A63" t="str">
            <v>יהב השתלמות וחסכון בע"מ</v>
          </cell>
        </row>
        <row r="64">
          <cell r="A64" t="str">
            <v>יהבית קופת הגמל שליד ליד בנק יהב לעובדי המדינה בע"מ</v>
          </cell>
        </row>
        <row r="65">
          <cell r="A65" t="str">
            <v>יובלים -  ניהול קרנות פנסיה בע"מ</v>
          </cell>
        </row>
        <row r="66">
          <cell r="A66" t="str">
            <v>יובלים - ניהול קופות גמל וקרן השתלמות (1996) בע"מ</v>
          </cell>
        </row>
        <row r="67">
          <cell r="A67" t="str">
            <v>יובנק ניהול קופות גמל (2005) בע"מ</v>
          </cell>
        </row>
        <row r="68">
          <cell r="A68" t="str">
            <v>יוזמה קרן פנסיה לעצמאים בע"מ</v>
          </cell>
        </row>
        <row r="69">
          <cell r="A69" t="str">
            <v>ילין לפידות ניהול קופות גמל בע"מ</v>
          </cell>
        </row>
        <row r="70">
          <cell r="A70" t="str">
            <v>ישיר -איי. די. איי. חברה לביטוח בע"מ</v>
          </cell>
        </row>
        <row r="71">
          <cell r="A71" t="str">
            <v>ישיר בית השקעות (קופות גמל) בע"מ</v>
          </cell>
        </row>
        <row r="72">
          <cell r="A72" t="str">
            <v>כ.פ.י. - החברה הישראלית לניהול זכויות עובדי חברת החשמל בע"מ</v>
          </cell>
        </row>
        <row r="73">
          <cell r="A73" t="str">
            <v>כור-תדיראן גמל בע"מ</v>
          </cell>
        </row>
        <row r="74">
          <cell r="A74" t="str">
            <v>כלל ביטוח אשראי בע"מ</v>
          </cell>
        </row>
        <row r="75">
          <cell r="A75" t="str">
            <v>כלל בריאות חברה לביטוח בע"מ</v>
          </cell>
        </row>
        <row r="76">
          <cell r="A76" t="str">
            <v>כלל גמל בע"מ</v>
          </cell>
        </row>
        <row r="77">
          <cell r="A77" t="str">
            <v>כלל חברה לביטוח בע"מ</v>
          </cell>
        </row>
        <row r="78">
          <cell r="A78" t="str">
            <v>לאומי קמ"פ בע"מ</v>
          </cell>
        </row>
        <row r="79">
          <cell r="A79" t="str">
            <v>להבה - קרן השתלמות בע"מ</v>
          </cell>
        </row>
        <row r="80">
          <cell r="A80" t="str">
            <v>לעתיד חברה לניהול קרנות פנסיה בע"מ</v>
          </cell>
        </row>
        <row r="81">
          <cell r="A81" t="str">
            <v>מבטחים מוסד לביטוח סוציאלי של העובדים בע"מ</v>
          </cell>
        </row>
        <row r="82">
          <cell r="A82" t="str">
            <v>מבטחים מוסד לביטוח סוציאלי של העובדים בע"מ</v>
          </cell>
        </row>
        <row r="83">
          <cell r="A83" t="str">
            <v>מגדל גמל פלטינום בע"מ</v>
          </cell>
        </row>
        <row r="84">
          <cell r="A84" t="str">
            <v>מגדל חברה לביטוח בע"מ</v>
          </cell>
        </row>
        <row r="85">
          <cell r="A85" t="str">
            <v>מגדל ניהול קופות גמל בע"מ</v>
          </cell>
        </row>
        <row r="86">
          <cell r="A86" t="str">
            <v>מגן חברה לניהול קרנות פנסיה בע"מ</v>
          </cell>
        </row>
        <row r="87">
          <cell r="A87" t="str">
            <v>מגן קרן פנסיה מרכזית בע"מ-ק.גמל</v>
          </cell>
        </row>
        <row r="88">
          <cell r="A88" t="str">
            <v>מגן קרן פנסיה מרכזית לקואופרציה ביצרנות, תחבורה ושרותים אגודה שיתופית בע"מ</v>
          </cell>
        </row>
        <row r="89">
          <cell r="A89" t="str">
            <v>מחוג - מינהל גמל לעובדי חברת חשמל לישראל בע"מ</v>
          </cell>
        </row>
        <row r="90">
          <cell r="A90" t="str">
            <v>מיטב גמל בע"מ</v>
          </cell>
        </row>
        <row r="91">
          <cell r="A91" t="str">
            <v>מיטב משען ניהול קופות גמל בע"מ</v>
          </cell>
        </row>
        <row r="92">
          <cell r="A92" t="str">
            <v>מיטב פנסיה בע"מ</v>
          </cell>
        </row>
        <row r="93">
          <cell r="A93" t="str">
            <v>מיטבית - עתודות חברה לניהול קרנות פנסיה בע"מ</v>
          </cell>
        </row>
        <row r="94">
          <cell r="A94" t="str">
            <v>מילניום גמל והשתלמות בע"מ</v>
          </cell>
        </row>
        <row r="95">
          <cell r="A95" t="str">
            <v>מישור קרן השתלמות על יסודיים בע"מ</v>
          </cell>
        </row>
        <row r="96">
          <cell r="A96" t="str">
            <v>מנוף ניהול קרנות פנסיה בע"מ</v>
          </cell>
        </row>
        <row r="97">
          <cell r="A97" t="str">
            <v>מנורה מבטחים גמל בע"מ</v>
          </cell>
        </row>
        <row r="98">
          <cell r="A98" t="str">
            <v>מנורה מבטחים חברה לביטוח בע"מ</v>
          </cell>
        </row>
        <row r="99">
          <cell r="A99" t="str">
            <v>מנורה מבטחים פנסיה בע"מ</v>
          </cell>
        </row>
        <row r="100">
          <cell r="A100" t="str">
            <v>מקפת החדשה ניהול קופות גמל בע"מ</v>
          </cell>
        </row>
        <row r="101">
          <cell r="A101" t="str">
            <v>מקפת החדשה ניהול קרנות פנסיה ותגמולים בע"מ</v>
          </cell>
        </row>
        <row r="102">
          <cell r="A102" t="str">
            <v>מרכנתיל ניהול קופות גמל בע"מ</v>
          </cell>
        </row>
        <row r="103">
          <cell r="A103" t="str">
            <v>נגב קופה לפיצויים</v>
          </cell>
        </row>
        <row r="104">
          <cell r="A104" t="str">
            <v>ניו קופל חברה לביטוח בע''מ</v>
          </cell>
        </row>
        <row r="105">
          <cell r="A105" t="str">
            <v>נתיב קרן הפנסיה של פועלי ועובדי מפעלי משק ההסתדרות בע"מ</v>
          </cell>
        </row>
        <row r="106">
          <cell r="A106" t="str">
            <v>נתיב קרן הפנסיה של פועלי ועובדי מפעלי משק ההסתדרות בע"מ (נתיב גמל)</v>
          </cell>
        </row>
        <row r="107">
          <cell r="A107" t="str">
            <v>סמל חברה לניהול קופות גמל בע"מ</v>
          </cell>
        </row>
        <row r="108">
          <cell r="A108" t="str">
            <v>ספרינג - ניהול קרן פנסיה בע"מ</v>
          </cell>
        </row>
        <row r="109">
          <cell r="A109" t="str">
            <v>עו"ס - חברה לניהול קופות גמל בע"מ</v>
          </cell>
        </row>
        <row r="110">
          <cell r="A110" t="str">
            <v>עומר קרן לביטוח הדדי</v>
          </cell>
        </row>
        <row r="111">
          <cell r="A111" t="str">
            <v>עוצ"מ קופ"ג של עובדי ציבור במושבים בע"מ</v>
          </cell>
        </row>
        <row r="112">
          <cell r="A112" t="str">
            <v>עמ"י - חברה לניהול קופות גמל ענפיות בע"מ</v>
          </cell>
        </row>
        <row r="113">
          <cell r="A113" t="str">
            <v>עמית קופה לפנסיה ותגמולים בע"מ</v>
          </cell>
        </row>
        <row r="114">
          <cell r="A114" t="str">
            <v>עמית קופה לפנסיה ותגמולים בע"מ</v>
          </cell>
        </row>
        <row r="115">
          <cell r="A115" t="str">
            <v>ענבל חברה לביטוח בע"מ</v>
          </cell>
        </row>
        <row r="116">
          <cell r="A116" t="str">
            <v>עתודה - קופת תגמולים ופיצויים בנתניה א.ש. בע"מ</v>
          </cell>
        </row>
        <row r="117">
          <cell r="A117" t="str">
            <v>עתודות קרן פנסיה לשכירים ועצמאים בע"מ</v>
          </cell>
        </row>
        <row r="118">
          <cell r="A118" t="str">
            <v>עתידית קופות גמל בע"מ</v>
          </cell>
        </row>
        <row r="119">
          <cell r="A119" t="str">
            <v>פסגות אופק גמל בע"מ</v>
          </cell>
        </row>
        <row r="120">
          <cell r="A120" t="str">
            <v>פריזמה קופות גמל בע"מ</v>
          </cell>
        </row>
        <row r="121">
          <cell r="A121" t="str">
            <v>פריזמה קופות גמל החדשה בע"מ</v>
          </cell>
        </row>
        <row r="122">
          <cell r="A122" t="str">
            <v>פרפקט קופות גמל בע"מ</v>
          </cell>
        </row>
        <row r="123">
          <cell r="A123" t="str">
            <v>ק.ה.ר הקרן השתלמות לרוקחים בע"מ</v>
          </cell>
        </row>
        <row r="124">
          <cell r="A124" t="str">
            <v>ק.ל.ע. - קרן השתלמות לעובדים סוציאליים בע"מ</v>
          </cell>
        </row>
        <row r="125">
          <cell r="A125" t="str">
            <v>ק.ס.מ. קרן השתלמות לביוכימאים  ומקרוביולוגים בע"מ</v>
          </cell>
        </row>
        <row r="126">
          <cell r="A126" t="str">
            <v>קהל קרן השתלמות לעובדים בע"מ</v>
          </cell>
        </row>
        <row r="127">
          <cell r="A127" t="str">
            <v>קו הבריאות קופת תגמולים ופיצויים בע"מ</v>
          </cell>
        </row>
        <row r="128">
          <cell r="A128" t="str">
            <v>קואטרו גמל בע"מ</v>
          </cell>
        </row>
        <row r="129">
          <cell r="A129" t="str">
            <v>קובץ - חברה לניהול קופ"ג בע"מ</v>
          </cell>
        </row>
        <row r="130">
          <cell r="A130" t="str">
            <v>קופ"ג לעוב' אקדמאים של אוני' ת"א</v>
          </cell>
        </row>
        <row r="131">
          <cell r="A131" t="str">
            <v>קופ"ג של העובדים בבתי הקולנוע א. ש. בע"מ</v>
          </cell>
        </row>
        <row r="132">
          <cell r="A132" t="str">
            <v>קופ"ג של הפקידים והפועלים בעירית רמת גן</v>
          </cell>
        </row>
        <row r="133">
          <cell r="A133" t="str">
            <v>קופ"ג של עובדי מגדל - חברה לבטוח בע"מ</v>
          </cell>
        </row>
        <row r="134">
          <cell r="A134" t="str">
            <v>קופ"ג של עובדי מפעל נייר אמריקאיים ישראלים בע"מ</v>
          </cell>
        </row>
        <row r="135">
          <cell r="A135" t="str">
            <v>קופ"ג של פקידי צים בע"מ</v>
          </cell>
        </row>
        <row r="136">
          <cell r="A136" t="str">
            <v>קופה לחסכון ועזרה הדדית של משה"ב בע"מ</v>
          </cell>
        </row>
        <row r="137">
          <cell r="A137" t="str">
            <v>קופה לתגמולים ופנסיה של עובדי הסוכנות היהודית לא"י בע"מ</v>
          </cell>
        </row>
        <row r="138">
          <cell r="A138" t="str">
            <v>קופת גמל לעובדים חודשיים בתעשייה הצבאית בע"מ</v>
          </cell>
        </row>
        <row r="139">
          <cell r="A139" t="str">
            <v>קופת הפיצויים של עובדי אמישראגז בע"מ</v>
          </cell>
        </row>
        <row r="140">
          <cell r="A140" t="str">
            <v>קופת הפנסיה לעובדי הדסה בע"מ</v>
          </cell>
        </row>
        <row r="141">
          <cell r="A141" t="str">
            <v>קופת הפנסיה של הסתדרות העובדים הלאומית בע"מ</v>
          </cell>
        </row>
        <row r="142">
          <cell r="A142" t="str">
            <v>קופת התגמולים של עובדי "אליאנס" מפעלי צמיגים וגומי בע"מ - אגודה שיתופית בע"מ</v>
          </cell>
        </row>
        <row r="143">
          <cell r="A143" t="str">
            <v>קופת התגמולים של עובדי בנק אגוד לישראל בע"מ</v>
          </cell>
        </row>
        <row r="144">
          <cell r="A144" t="str">
            <v>קופת התגמולים של עובדי מוסדות הסתדרות העובדים הלאומית בא"י אג"ש בע"מ</v>
          </cell>
        </row>
        <row r="145">
          <cell r="A145" t="str">
            <v>קופת התגמולים של עובדי תה"ל בע"מ</v>
          </cell>
        </row>
        <row r="146">
          <cell r="A146" t="str">
            <v>קופת התגמולים של פקידי ב.ד.ל. בע"מ</v>
          </cell>
        </row>
        <row r="147">
          <cell r="A147" t="str">
            <v>קופת התגמולים של פקידי בנק לאומי לישראל בע"מ</v>
          </cell>
        </row>
        <row r="148">
          <cell r="A148" t="str">
            <v>קופת התגמולים של פקידי בנק לאומי למשכנתאות בע"מ</v>
          </cell>
        </row>
        <row r="149">
          <cell r="A149" t="str">
            <v>קופת התגמולים של פקידי מרכנתיל דיסקונט בע"מ</v>
          </cell>
        </row>
        <row r="150">
          <cell r="A150" t="str">
            <v>קופת תגמולים ופנסיה של עובדי הסוכנות היהודית לא"י בע"מ</v>
          </cell>
        </row>
        <row r="151">
          <cell r="A151" t="str">
            <v>קופת תגמולים יניב בהתישבות הדתית - א.ש. בע"מ</v>
          </cell>
        </row>
        <row r="152">
          <cell r="A152" t="str">
            <v>קופת תגמולים לעובדי האוניברסיטה העברית ירושלים בע"מ</v>
          </cell>
        </row>
        <row r="153">
          <cell r="A153" t="str">
            <v>קופת תגמולים של הקואופרציה הצרכנית א.ש. בע"מ</v>
          </cell>
        </row>
        <row r="154">
          <cell r="A154" t="str">
            <v>קופת תגמולים של עובדי אל על נתיבי אוויר לישראל בע"מ אגודה שיתופית</v>
          </cell>
        </row>
        <row r="155">
          <cell r="A155" t="str">
            <v>קופת תגמולים של עובדי בנק אוצר החייל בע"מ</v>
          </cell>
        </row>
        <row r="156">
          <cell r="A156" t="str">
            <v>קופת תגמולים של עובדי התעשיה האוירית לישראל בע"מ</v>
          </cell>
        </row>
        <row r="157">
          <cell r="A157" t="str">
            <v>קופת"ג של עובדי עירית חיפה</v>
          </cell>
        </row>
        <row r="158">
          <cell r="A158" t="str">
            <v>קידמה חברה לניהול קופות גמל בע"מ</v>
          </cell>
        </row>
        <row r="159">
          <cell r="A159" t="str">
            <v>קרן בטוח ופנסיה לפועלים חקלאים ובלתי מקצועיים בישראל אג' שיתופית בע"מ</v>
          </cell>
        </row>
        <row r="160">
          <cell r="A160" t="str">
            <v>קרן ביטוח הדדי לחברי הסתדרות עובדי המדינה בישראל בע"מ</v>
          </cell>
        </row>
        <row r="161">
          <cell r="A161" t="str">
            <v>קרן ביטוח ופנסיה לפועלים חקלאים ובלתי מקצועיים בישראל אגודה שיתופית בע"מ</v>
          </cell>
        </row>
        <row r="162">
          <cell r="A162" t="str">
            <v>קרן גמלאות של עורכי דין בישראל בע"מ</v>
          </cell>
        </row>
        <row r="163">
          <cell r="A163" t="str">
            <v>קרן הביטוח והפנסיה של פועלי בנין ועבודות ציבוריות אגודה שיתופית בע"מ</v>
          </cell>
        </row>
        <row r="164">
          <cell r="A164" t="str">
            <v>קרן הביטוח ופנסיה של פועלי בניין ועבודות ציבוריות אגודה שיתופית בע"מ</v>
          </cell>
        </row>
        <row r="165">
          <cell r="A165" t="str">
            <v>קרן הביטוח ופנסיה של פועלי בנין ועבודות ציבוריות אגודה שיתופית בע"מ</v>
          </cell>
        </row>
        <row r="166">
          <cell r="A166" t="str">
            <v>קרן הגמלאות המרכזית של עובדי ההסתדרות בע"מ</v>
          </cell>
        </row>
        <row r="167">
          <cell r="A167" t="str">
            <v>קרן הגמלאות של חברי אגד בע"מ</v>
          </cell>
        </row>
        <row r="168">
          <cell r="A168" t="str">
            <v>קרן הגמלאות של חברי דן בע"מ</v>
          </cell>
        </row>
        <row r="169">
          <cell r="A169" t="str">
            <v>קרן השת' לעובדים בע"מ</v>
          </cell>
        </row>
        <row r="170">
          <cell r="A170" t="str">
            <v>קרן השתלמות לאקדמאים במדעי החברה והרוח בע"מ</v>
          </cell>
        </row>
        <row r="171">
          <cell r="A171" t="str">
            <v>קרן השתלמות להנדסאים וטכנאים בע"מ</v>
          </cell>
        </row>
        <row r="172">
          <cell r="A172" t="str">
            <v>קרן השתלמות לחברי עוצ"מ בע"מ</v>
          </cell>
        </row>
        <row r="173">
          <cell r="A173" t="str">
            <v>קרן השתלמות למהנדסים בע"מ</v>
          </cell>
        </row>
        <row r="174">
          <cell r="A174" t="str">
            <v>קרן השתלמות למורים העל יסודיים בע"מ</v>
          </cell>
        </row>
        <row r="175">
          <cell r="A175" t="str">
            <v>קרן השתלמות למורים וגננות בע"מ (מסלול מקוצר)</v>
          </cell>
        </row>
        <row r="176">
          <cell r="A176" t="str">
            <v>קרן השתלמות למורים וגננות בע"מ (מסלול רגיל)</v>
          </cell>
        </row>
        <row r="177">
          <cell r="A177" t="str">
            <v>קרן השתלמות למורים תיכוניים מורי סמינרים ומפקחים בע"מ (מסלול מקוצר)</v>
          </cell>
        </row>
        <row r="178">
          <cell r="A178" t="str">
            <v>קרן השתלמות למשפטנים בע"מ</v>
          </cell>
        </row>
        <row r="179">
          <cell r="A179" t="str">
            <v>קרן השתלמות לעובדי המדינה בדרוג האחיד בע"מ</v>
          </cell>
        </row>
        <row r="180">
          <cell r="A180" t="str">
            <v>קרן השתלמות לעובדי הקואופרציה הצרכנית  א.ש. בע"מ</v>
          </cell>
        </row>
        <row r="181">
          <cell r="A181" t="str">
            <v>קרן השתלמות לעובדים גלעד בע"מ - הנהלה ציבורית</v>
          </cell>
        </row>
        <row r="182">
          <cell r="A182" t="str">
            <v>קרן השתלמות של עובדי חברת חשמל בע"מ</v>
          </cell>
        </row>
        <row r="183">
          <cell r="A183" t="str">
            <v>קרן השתלמות של עובדים המדורגים בדירוג העיתונאים בע"מ</v>
          </cell>
        </row>
        <row r="184">
          <cell r="A184" t="str">
            <v>קרן השתמות למורים תיכוניים מורי סמינרים ומפקחים בע"מ (מסלול רגיל)</v>
          </cell>
        </row>
        <row r="185">
          <cell r="A185" t="str">
            <v>קרן חופשה לפועלי בנין ועבודות ציבוריות בע"מ</v>
          </cell>
        </row>
        <row r="186">
          <cell r="A186" t="str">
            <v>קרן חסכון לצבא קבע בע"מ</v>
          </cell>
        </row>
        <row r="187">
          <cell r="A187" t="str">
            <v>קרן לביטוח נזקי טבע בחקלאות</v>
          </cell>
        </row>
        <row r="188">
          <cell r="A188" t="str">
            <v>קרן מקפת א.ש. בע"מ</v>
          </cell>
        </row>
        <row r="189">
          <cell r="A189" t="str">
            <v>קרן מקפת מרכז לפנסיה ותגמולים אגודה שיתופית בע"מ</v>
          </cell>
        </row>
        <row r="190">
          <cell r="A190" t="str">
            <v>קרנית-קרן לפיצוי נפגעי  תאונות דרכים</v>
          </cell>
        </row>
        <row r="191">
          <cell r="A191" t="str">
            <v>רעות - קרן השתלמות</v>
          </cell>
        </row>
        <row r="192">
          <cell r="A192" t="str">
            <v>רשף - חברה לניהול קופת גמל למורים בע"מ</v>
          </cell>
        </row>
        <row r="193">
          <cell r="A193" t="str">
            <v>שדות - חברה לניהול קופות גמל בע"מ</v>
          </cell>
        </row>
        <row r="194">
          <cell r="A194" t="str">
            <v>שובל - חברה לניהול קופת גמל מפעלית בע"מ</v>
          </cell>
        </row>
        <row r="195">
          <cell r="A195" t="str">
            <v>שומרה חברה לביטוח בע"מ</v>
          </cell>
        </row>
        <row r="196">
          <cell r="A196" t="str">
            <v>שחר - חברה לניהול קופת גמל מפעלית למהנדסים בע"מ</v>
          </cell>
        </row>
        <row r="197">
          <cell r="A197" t="str">
            <v>שיבולת קופת תגמולים בע"מ</v>
          </cell>
        </row>
        <row r="198">
          <cell r="A198" t="str">
            <v>שירביט חברה לביטוח בע"מ</v>
          </cell>
        </row>
        <row r="199">
          <cell r="A199" t="str">
            <v>תגמולים במושבים בע"מ</v>
          </cell>
        </row>
        <row r="200">
          <cell r="A200" t="str">
            <v>תגמולים של עובדים בעירית ת"א-יפו א.ש. בע"מ</v>
          </cell>
        </row>
        <row r="201">
          <cell r="A201" t="str">
            <v>תמיר פישמן גמל והשתלמות בע"מ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וראות"/>
      <sheetName val="הסבר למילוי"/>
      <sheetName val="כללי"/>
      <sheetName val="בריאות"/>
      <sheetName val="פנסיוני"/>
      <sheetName val="רשימות מערכת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וראות"/>
      <sheetName val="גליון עזר"/>
      <sheetName val="רשימת גופים 2009"/>
      <sheetName val="נספח א4"/>
      <sheetName val="נספח א5"/>
      <sheetName val="נספח ב4"/>
      <sheetName val="נספח ב5"/>
    </sheetNames>
    <sheetDataSet>
      <sheetData sheetId="0"/>
      <sheetData sheetId="1">
        <row r="3">
          <cell r="F3" t="str">
            <v>שם איש קשר לא תקין</v>
          </cell>
        </row>
        <row r="4">
          <cell r="F4" t="str">
            <v>חסר מספר טלפון של איש הקשר</v>
          </cell>
        </row>
        <row r="5">
          <cell r="F5" t="str">
            <v>שם קובץ לא תקין</v>
          </cell>
        </row>
        <row r="6">
          <cell r="F6" t="str">
            <v>חסר שם איש קשר</v>
          </cell>
        </row>
      </sheetData>
      <sheetData sheetId="2">
        <row r="1">
          <cell r="A1" t="str">
            <v>__ שם הגוף המדווח __</v>
          </cell>
        </row>
      </sheetData>
      <sheetData sheetId="3">
        <row r="9">
          <cell r="D9" t="str">
            <v>מספר הבקשות הכולל</v>
          </cell>
        </row>
      </sheetData>
      <sheetData sheetId="4"/>
      <sheetData sheetId="5">
        <row r="8">
          <cell r="C8" t="str">
            <v>סה"כ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61012-42AF-43CC-9FD7-0130BC149077}">
  <sheetPr>
    <tabColor indexed="44"/>
  </sheetPr>
  <dimension ref="A1:AL39"/>
  <sheetViews>
    <sheetView showZeros="0" rightToLeft="1" tabSelected="1" zoomScaleNormal="100" zoomScaleSheetLayoutView="100" workbookViewId="0">
      <pane xSplit="4" ySplit="9" topLeftCell="E10" activePane="bottomRight" state="frozen"/>
      <selection activeCell="G33" sqref="G33"/>
      <selection pane="topRight" activeCell="G33" sqref="G33"/>
      <selection pane="bottomLeft" activeCell="G33" sqref="G33"/>
      <selection pane="bottomRight" activeCell="P17" sqref="P17"/>
    </sheetView>
  </sheetViews>
  <sheetFormatPr defaultColWidth="8" defaultRowHeight="12.75" x14ac:dyDescent="0.2"/>
  <cols>
    <col min="1" max="1" width="4" style="1" customWidth="1"/>
    <col min="2" max="3" width="8" style="1"/>
    <col min="4" max="4" width="15.5" style="1" customWidth="1"/>
    <col min="5" max="6" width="6.75" style="1" customWidth="1"/>
    <col min="7" max="8" width="7.125" style="1" customWidth="1"/>
    <col min="9" max="10" width="7.75" style="1" customWidth="1"/>
    <col min="11" max="12" width="6.75" style="1" customWidth="1"/>
    <col min="13" max="13" width="6.125" style="1" customWidth="1"/>
    <col min="14" max="18" width="6.75" style="1" customWidth="1"/>
    <col min="19" max="19" width="6.5" style="1" customWidth="1"/>
    <col min="20" max="24" width="6.75" style="1" customWidth="1"/>
    <col min="25" max="25" width="6.5" style="1" customWidth="1"/>
    <col min="26" max="28" width="6.75" style="1" customWidth="1"/>
    <col min="29" max="29" width="6" style="1" customWidth="1"/>
    <col min="30" max="30" width="6.75" style="1" bestFit="1" customWidth="1"/>
    <col min="31" max="31" width="6.25" style="1" customWidth="1"/>
    <col min="32" max="33" width="6.625" style="1" customWidth="1"/>
    <col min="34" max="34" width="5.875" style="1" customWidth="1"/>
    <col min="35" max="35" width="8.875" style="1" customWidth="1"/>
    <col min="36" max="36" width="6.25" style="1" customWidth="1"/>
    <col min="37" max="37" width="5" style="1" customWidth="1"/>
    <col min="38" max="38" width="8.75" style="1" customWidth="1"/>
    <col min="39" max="39" width="8" style="1"/>
    <col min="40" max="40" width="23.25" style="1" customWidth="1"/>
    <col min="41" max="41" width="5.5" style="1" customWidth="1"/>
    <col min="42" max="16384" width="8" style="1"/>
  </cols>
  <sheetData>
    <row r="1" spans="1:38" ht="18.75" x14ac:dyDescent="0.3">
      <c r="B1" s="2" t="str">
        <f>[1]הוראות!B27</f>
        <v>נספח ב1 מדדי תביעות בביטוח כללי</v>
      </c>
    </row>
    <row r="2" spans="1:38" ht="12.75" customHeight="1" x14ac:dyDescent="0.3">
      <c r="A2" s="3"/>
      <c r="B2" s="4" t="str">
        <f>[1]הוראות!B13</f>
        <v>ליברה חברה לביטוח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8" ht="16.5" customHeight="1" x14ac:dyDescent="0.3">
      <c r="A3" s="2"/>
      <c r="B3" s="5" t="str">
        <f>CONCATENATE([1]הוראות!Z13,[1]הוראות!F13)</f>
        <v>הנתונים ביחידות בודדות לשנת 2019</v>
      </c>
    </row>
    <row r="4" spans="1:38" x14ac:dyDescent="0.2">
      <c r="B4" s="6" t="s">
        <v>0</v>
      </c>
    </row>
    <row r="5" spans="1:38" ht="13.5" thickBot="1" x14ac:dyDescent="0.25"/>
    <row r="6" spans="1:38" x14ac:dyDescent="0.2">
      <c r="B6" s="7" t="s">
        <v>1</v>
      </c>
      <c r="C6" s="8"/>
      <c r="D6" s="9"/>
      <c r="E6" s="10" t="s">
        <v>2</v>
      </c>
      <c r="F6" s="11"/>
      <c r="G6" s="11"/>
      <c r="H6" s="11"/>
      <c r="I6" s="11"/>
      <c r="J6" s="12"/>
      <c r="K6" s="13" t="s">
        <v>3</v>
      </c>
      <c r="L6" s="14"/>
      <c r="M6" s="15"/>
      <c r="N6" s="15"/>
      <c r="O6" s="15"/>
      <c r="P6" s="15"/>
      <c r="Q6" s="15"/>
      <c r="R6" s="15"/>
      <c r="S6" s="15"/>
      <c r="T6" s="15"/>
      <c r="U6" s="15"/>
      <c r="V6" s="16"/>
      <c r="W6" s="17" t="s">
        <v>4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</row>
    <row r="7" spans="1:38" ht="12.75" customHeight="1" x14ac:dyDescent="0.2">
      <c r="A7" s="20"/>
      <c r="B7" s="21"/>
      <c r="C7" s="22"/>
      <c r="D7" s="23"/>
      <c r="E7" s="24"/>
      <c r="F7" s="25"/>
      <c r="G7" s="25"/>
      <c r="H7" s="25"/>
      <c r="I7" s="25"/>
      <c r="J7" s="26"/>
      <c r="K7" s="27" t="s">
        <v>5</v>
      </c>
      <c r="L7" s="28"/>
      <c r="M7" s="29"/>
      <c r="N7" s="29"/>
      <c r="O7" s="29"/>
      <c r="P7" s="29"/>
      <c r="Q7" s="29" t="s">
        <v>6</v>
      </c>
      <c r="R7" s="29"/>
      <c r="S7" s="29"/>
      <c r="T7" s="29"/>
      <c r="U7" s="29"/>
      <c r="V7" s="30"/>
      <c r="W7" s="27" t="s">
        <v>7</v>
      </c>
      <c r="X7" s="28"/>
      <c r="Y7" s="29"/>
      <c r="Z7" s="29"/>
      <c r="AA7" s="29"/>
      <c r="AB7" s="29"/>
      <c r="AC7" s="29" t="s">
        <v>8</v>
      </c>
      <c r="AD7" s="29"/>
      <c r="AE7" s="29"/>
      <c r="AF7" s="29"/>
      <c r="AG7" s="29"/>
      <c r="AH7" s="30"/>
      <c r="AI7" s="31"/>
      <c r="AJ7" s="31"/>
      <c r="AK7" s="31"/>
      <c r="AL7" s="31"/>
    </row>
    <row r="8" spans="1:38" ht="25.5" customHeight="1" x14ac:dyDescent="0.2">
      <c r="A8" s="20"/>
      <c r="B8" s="21"/>
      <c r="C8" s="22"/>
      <c r="D8" s="23"/>
      <c r="E8" s="32" t="s">
        <v>9</v>
      </c>
      <c r="F8" s="33" t="s">
        <v>10</v>
      </c>
      <c r="G8" s="33" t="s">
        <v>11</v>
      </c>
      <c r="H8" s="33" t="s">
        <v>12</v>
      </c>
      <c r="I8" s="33" t="s">
        <v>13</v>
      </c>
      <c r="J8" s="34" t="s">
        <v>14</v>
      </c>
      <c r="K8" s="32" t="s">
        <v>9</v>
      </c>
      <c r="L8" s="33" t="s">
        <v>15</v>
      </c>
      <c r="M8" s="33" t="s">
        <v>16</v>
      </c>
      <c r="N8" s="33" t="s">
        <v>17</v>
      </c>
      <c r="O8" s="33" t="s">
        <v>18</v>
      </c>
      <c r="P8" s="34" t="s">
        <v>19</v>
      </c>
      <c r="Q8" s="32" t="s">
        <v>9</v>
      </c>
      <c r="R8" s="33" t="s">
        <v>15</v>
      </c>
      <c r="S8" s="33" t="s">
        <v>16</v>
      </c>
      <c r="T8" s="33" t="s">
        <v>17</v>
      </c>
      <c r="U8" s="33" t="s">
        <v>18</v>
      </c>
      <c r="V8" s="34" t="s">
        <v>19</v>
      </c>
      <c r="W8" s="32" t="s">
        <v>9</v>
      </c>
      <c r="X8" s="33" t="s">
        <v>15</v>
      </c>
      <c r="Y8" s="33" t="s">
        <v>16</v>
      </c>
      <c r="Z8" s="33" t="s">
        <v>17</v>
      </c>
      <c r="AA8" s="33" t="s">
        <v>18</v>
      </c>
      <c r="AB8" s="34" t="s">
        <v>19</v>
      </c>
      <c r="AC8" s="32" t="s">
        <v>9</v>
      </c>
      <c r="AD8" s="33" t="s">
        <v>15</v>
      </c>
      <c r="AE8" s="33" t="s">
        <v>16</v>
      </c>
      <c r="AF8" s="33" t="s">
        <v>17</v>
      </c>
      <c r="AG8" s="33" t="s">
        <v>18</v>
      </c>
      <c r="AH8" s="34" t="s">
        <v>19</v>
      </c>
      <c r="AI8" s="31"/>
      <c r="AJ8" s="31"/>
      <c r="AK8" s="31"/>
      <c r="AL8" s="31"/>
    </row>
    <row r="9" spans="1:38" ht="13.5" thickBot="1" x14ac:dyDescent="0.25">
      <c r="B9" s="35"/>
      <c r="C9" s="36"/>
      <c r="D9" s="37"/>
      <c r="E9" s="38" t="s">
        <v>20</v>
      </c>
      <c r="F9" s="39" t="s">
        <v>21</v>
      </c>
      <c r="G9" s="39" t="s">
        <v>22</v>
      </c>
      <c r="H9" s="40" t="s">
        <v>23</v>
      </c>
      <c r="I9" s="40" t="s">
        <v>24</v>
      </c>
      <c r="J9" s="41" t="s">
        <v>25</v>
      </c>
      <c r="K9" s="38" t="s">
        <v>26</v>
      </c>
      <c r="L9" s="39" t="s">
        <v>27</v>
      </c>
      <c r="M9" s="39" t="s">
        <v>28</v>
      </c>
      <c r="N9" s="40" t="s">
        <v>29</v>
      </c>
      <c r="O9" s="40" t="s">
        <v>30</v>
      </c>
      <c r="P9" s="41" t="s">
        <v>31</v>
      </c>
      <c r="Q9" s="38" t="s">
        <v>32</v>
      </c>
      <c r="R9" s="39" t="s">
        <v>33</v>
      </c>
      <c r="S9" s="39" t="s">
        <v>34</v>
      </c>
      <c r="T9" s="40" t="s">
        <v>35</v>
      </c>
      <c r="U9" s="40" t="s">
        <v>36</v>
      </c>
      <c r="V9" s="41" t="s">
        <v>37</v>
      </c>
      <c r="W9" s="38" t="s">
        <v>38</v>
      </c>
      <c r="X9" s="39" t="s">
        <v>39</v>
      </c>
      <c r="Y9" s="39" t="s">
        <v>40</v>
      </c>
      <c r="Z9" s="40" t="s">
        <v>41</v>
      </c>
      <c r="AA9" s="40" t="s">
        <v>42</v>
      </c>
      <c r="AB9" s="41" t="s">
        <v>43</v>
      </c>
      <c r="AC9" s="38" t="s">
        <v>44</v>
      </c>
      <c r="AD9" s="39" t="s">
        <v>45</v>
      </c>
      <c r="AE9" s="39" t="s">
        <v>46</v>
      </c>
      <c r="AF9" s="40" t="s">
        <v>47</v>
      </c>
      <c r="AG9" s="40" t="s">
        <v>48</v>
      </c>
      <c r="AH9" s="41" t="s">
        <v>49</v>
      </c>
      <c r="AI9" s="31"/>
      <c r="AJ9" s="31"/>
      <c r="AK9" s="31"/>
      <c r="AL9" s="31"/>
    </row>
    <row r="10" spans="1:38" x14ac:dyDescent="0.2">
      <c r="A10" s="42" t="s">
        <v>50</v>
      </c>
      <c r="B10" s="43" t="s">
        <v>51</v>
      </c>
      <c r="C10" s="44"/>
      <c r="D10" s="45"/>
      <c r="E10" s="46"/>
      <c r="F10" s="47"/>
      <c r="G10" s="48"/>
      <c r="H10" s="48"/>
      <c r="I10" s="48"/>
      <c r="J10" s="49"/>
      <c r="K10" s="46"/>
      <c r="L10" s="48"/>
      <c r="M10" s="48"/>
      <c r="N10" s="48"/>
      <c r="O10" s="48"/>
      <c r="P10" s="50"/>
      <c r="Q10" s="51"/>
      <c r="R10" s="48"/>
      <c r="S10" s="48"/>
      <c r="T10" s="48"/>
      <c r="U10" s="48"/>
      <c r="V10" s="49"/>
      <c r="W10" s="46"/>
      <c r="X10" s="48"/>
      <c r="Y10" s="48"/>
      <c r="Z10" s="48"/>
      <c r="AA10" s="48"/>
      <c r="AB10" s="49"/>
      <c r="AC10" s="51"/>
      <c r="AD10" s="48"/>
      <c r="AE10" s="48"/>
      <c r="AF10" s="48"/>
      <c r="AG10" s="48"/>
      <c r="AH10" s="49"/>
      <c r="AI10" s="52"/>
      <c r="AJ10" s="52"/>
      <c r="AK10" s="52"/>
      <c r="AL10" s="52"/>
    </row>
    <row r="11" spans="1:38" x14ac:dyDescent="0.2">
      <c r="A11" s="53">
        <v>3</v>
      </c>
      <c r="B11" s="54" t="s">
        <v>52</v>
      </c>
      <c r="C11" s="55"/>
      <c r="D11" s="56"/>
      <c r="E11" s="57">
        <f>SUM(F11:J11)</f>
        <v>1</v>
      </c>
      <c r="F11" s="58">
        <f>IF(('[1]כללי א1'!D12+'[1]כללי א1'!E12+'[1]כללי א1'!D13+'[1]כללי א1'!E13)=0,0,('[1]כללי א1'!D12+'[1]כללי א1'!E12+'[1]כללי א1'!D13+'[1]כללי א1'!E13)/'[1]כללי א1'!$C$17)</f>
        <v>0.8</v>
      </c>
      <c r="G11" s="58">
        <f>IF(('[1]כללי א1'!F12+'[1]כללי א1'!F13)=0,0,('[1]כללי א1'!F12+'[1]כללי א1'!F13)/'[1]כללי א1'!$C$17)</f>
        <v>0.2</v>
      </c>
      <c r="H11" s="58">
        <f>IF(('[1]כללי א1'!G12+'[1]כללי א1'!G13)=0,0,('[1]כללי א1'!G12+'[1]כללי א1'!G13)/'[1]כללי א1'!$C$17)</f>
        <v>0</v>
      </c>
      <c r="I11" s="58">
        <f>IF(('[1]כללי א1'!H12+'[1]כללי א1'!H13)=0,0,('[1]כללי א1'!H12+'[1]כללי א1'!H13)/'[1]כללי א1'!$C$17)</f>
        <v>0</v>
      </c>
      <c r="J11" s="59">
        <f>IF(('[1]כללי א1'!I12+'[1]כללי א1'!I13)=0,0,('[1]כללי א1'!I12+'[1]כללי א1'!I13)/'[1]כללי א1'!$C$17)</f>
        <v>0</v>
      </c>
      <c r="K11" s="57">
        <f>SUM(L11:P11)</f>
        <v>0.99151743638077294</v>
      </c>
      <c r="L11" s="58">
        <f>IF(('[1]כללי א1'!L12+'[1]כללי א1'!K12+'[1]כללי א1'!L13+'[1]כללי א1'!K13)=0,0,('[1]כללי א1'!L12+'[1]כללי א1'!K12+'[1]כללי א1'!L13+'[1]כללי א1'!K13)/'[1]כללי א1'!$J$17)</f>
        <v>0.84448633364750236</v>
      </c>
      <c r="M11" s="58">
        <f>IF(('[1]כללי א1'!M12+'[1]כללי א1'!M13)=0,0,('[1]כללי א1'!M12+'[1]כללי א1'!M13)/'[1]כללי א1'!$J$17)</f>
        <v>8.2940622054665417E-2</v>
      </c>
      <c r="N11" s="58">
        <f>IF(('[1]כללי א1'!N12+'[1]כללי א1'!N13)=0,0,('[1]כללי א1'!N12+'[1]כללי א1'!N13)/'[1]כללי א1'!$J$17)</f>
        <v>5.0895381715362863E-2</v>
      </c>
      <c r="O11" s="58">
        <f>IF(('[1]כללי א1'!O12+'[1]כללי א1'!O13)=0,0,('[1]כללי א1'!O12+'[1]כללי א1'!O13)/'[1]כללי א1'!$J$17)</f>
        <v>1.0367577756833177E-2</v>
      </c>
      <c r="P11" s="59">
        <f>IF(('[1]כללי א1'!P12+'[1]כללי א1'!P13)=0,0,('[1]כללי א1'!P12+'[1]כללי א1'!P13)/'[1]כללי א1'!$J$17)</f>
        <v>2.8275212064090482E-3</v>
      </c>
      <c r="Q11" s="57">
        <f>SUM(R11:V11)</f>
        <v>0.90021691973969631</v>
      </c>
      <c r="R11" s="58">
        <f>IF(('[1]כללי א1'!S12+'[1]כללי א1'!R12+'[1]כללי א1'!S13+'[1]כללי א1'!R13)=0,0,('[1]כללי א1'!S12+'[1]כללי א1'!R12+'[1]כללי א1'!S13+'[1]כללי א1'!R13)/'[1]כללי א1'!$Q$17)</f>
        <v>0.3036876355748373</v>
      </c>
      <c r="S11" s="58">
        <f>IF(('[1]כללי א1'!T12+'[1]כללי א1'!T13)=0,0,('[1]כללי א1'!T12+'[1]כללי א1'!T13)/'[1]כללי א1'!$Q$17)</f>
        <v>0.31236442516268981</v>
      </c>
      <c r="T11" s="58">
        <f>IF(('[1]כללי א1'!U12+'[1]כללי א1'!U13)=0,0,('[1]כללי א1'!U12+'[1]כללי א1'!U13)/'[1]כללי א1'!$Q$17)</f>
        <v>0.2299349240780911</v>
      </c>
      <c r="U11" s="58">
        <f>IF(('[1]כללי א1'!V12+'[1]כללי א1'!V13)=0,0,('[1]כללי א1'!V12+'[1]כללי א1'!V13)/'[1]כללי א1'!$Q$17)</f>
        <v>4.1214750542299353E-2</v>
      </c>
      <c r="V11" s="59">
        <f>IF(('[1]כללי א1'!W12+'[1]כללי א1'!W13)=0,0,('[1]כללי א1'!W12+'[1]כללי א1'!W13)/'[1]כללי א1'!$Q$17)</f>
        <v>1.3015184381778741E-2</v>
      </c>
      <c r="W11" s="57">
        <f>SUM(X11:AB11)</f>
        <v>1</v>
      </c>
      <c r="X11" s="58">
        <f>IF(('[1]כללי א1'!Z12+'[1]כללי א1'!Y12+'[1]כללי א1'!Z13+'[1]כללי א1'!Y13)=0,0,('[1]כללי א1'!Z12+'[1]כללי א1'!Y12+'[1]כללי א1'!Z13+'[1]כללי א1'!Y13)/'[1]כללי א1'!$X$17)</f>
        <v>1</v>
      </c>
      <c r="Y11" s="58">
        <f>IF(('[1]כללי א1'!AA13+'[1]כללי א1'!AA12)=0,0,('[1]כללי א1'!AA13+'[1]כללי א1'!AA12)/'[1]כללי א1'!$X$17)</f>
        <v>0</v>
      </c>
      <c r="Z11" s="58">
        <f>IF(('[1]כללי א1'!AB13+'[1]כללי א1'!AB12)=0,0,('[1]כללי א1'!AB13+'[1]כללי א1'!AB12)/'[1]כללי א1'!$X$17)</f>
        <v>0</v>
      </c>
      <c r="AA11" s="58">
        <f>IF(('[1]כללי א1'!AC13+'[1]כללי א1'!AC12)=0,0,('[1]כללי א1'!AC13+'[1]כללי א1'!AC12)/'[1]כללי א1'!$X$17)</f>
        <v>0</v>
      </c>
      <c r="AB11" s="59">
        <f>IF(('[1]כללי א1'!AD13+'[1]כללי א1'!AD12)=0,0,('[1]כללי א1'!AD13+'[1]כללי א1'!AD12)/'[1]כללי א1'!$X$17)</f>
        <v>0</v>
      </c>
      <c r="AC11" s="57">
        <f>SUM(AD11:AH11)</f>
        <v>1</v>
      </c>
      <c r="AD11" s="58">
        <f>IF(('[1]כללי א1'!AG12+'[1]כללי א1'!AF12+'[1]כללי א1'!AG13+'[1]כללי א1'!AF13)=0,0,('[1]כללי א1'!AG12+'[1]כללי א1'!AF12+'[1]כללי א1'!AG13+'[1]כללי א1'!AF13)/'[1]כללי א1'!$AE$17)</f>
        <v>0.5</v>
      </c>
      <c r="AE11" s="58">
        <f>IF(('[1]כללי א1'!AH13+'[1]כללי א1'!AH12)=0,0,('[1]כללי א1'!AH13+'[1]כללי א1'!AH12)/'[1]כללי א1'!$AE$17)</f>
        <v>0.5</v>
      </c>
      <c r="AF11" s="58">
        <f>IF(('[1]כללי א1'!AI13+'[1]כללי א1'!AI12)=0,0,('[1]כללי א1'!AI13+'[1]כללי א1'!AI12)/'[1]כללי א1'!$AE$17)</f>
        <v>0</v>
      </c>
      <c r="AG11" s="58">
        <f>IF(('[1]כללי א1'!AJ13+'[1]כללי א1'!AJ12)=0,0,('[1]כללי א1'!AJ13+'[1]כללי א1'!AJ12)/'[1]כללי א1'!$AE$17)</f>
        <v>0</v>
      </c>
      <c r="AH11" s="59">
        <f>IF(('[1]כללי א1'!AK13+'[1]כללי א1'!AK12)=0,0,('[1]כללי א1'!AK13+'[1]כללי א1'!AK12)/'[1]כללי א1'!$AE$17)</f>
        <v>0</v>
      </c>
      <c r="AI11" s="52"/>
      <c r="AJ11" s="52"/>
      <c r="AK11" s="52"/>
      <c r="AL11" s="52"/>
    </row>
    <row r="12" spans="1:38" x14ac:dyDescent="0.2">
      <c r="A12" s="53">
        <v>4</v>
      </c>
      <c r="B12" s="54" t="s">
        <v>53</v>
      </c>
      <c r="C12" s="55"/>
      <c r="D12" s="56"/>
      <c r="E12" s="57">
        <f>SUM(F12:J12)</f>
        <v>0</v>
      </c>
      <c r="F12" s="58">
        <f>IF(('[1]כללי א1'!D14+'[1]כללי א1'!E14)=0,0,('[1]כללי א1'!D14+'[1]כללי א1'!E14)/'[1]כללי א1'!$C$17)</f>
        <v>0</v>
      </c>
      <c r="G12" s="58">
        <f>IF('[1]כללי א1'!F14=0,0,'[1]כללי א1'!F14/'[1]כללי א1'!$C$17)</f>
        <v>0</v>
      </c>
      <c r="H12" s="58">
        <f>IF('[1]כללי א1'!G14=0,0,'[1]כללי א1'!G14/'[1]כללי א1'!$C$17)</f>
        <v>0</v>
      </c>
      <c r="I12" s="58">
        <f>IF('[1]כללי א1'!H14=0,0,'[1]כללי א1'!H14/'[1]כללי א1'!$C$17)</f>
        <v>0</v>
      </c>
      <c r="J12" s="59">
        <f>IF('[1]כללי א1'!I14=0,0,'[1]כללי א1'!I14/'[1]כללי א1'!$C$17)</f>
        <v>0</v>
      </c>
      <c r="K12" s="57">
        <f>SUM(L12:P12)</f>
        <v>9.42507068803016E-4</v>
      </c>
      <c r="L12" s="58">
        <f>IF(('[1]כללי א1'!L14+'[1]כללי א1'!K14)=0,0,('[1]כללי א1'!L14+'[1]כללי א1'!K14)/'[1]כללי א1'!$J$17)</f>
        <v>9.42507068803016E-4</v>
      </c>
      <c r="M12" s="58">
        <f>IF('[1]כללי א1'!M14=0,0,'[1]כללי א1'!M14/'[1]כללי א1'!$J$17)</f>
        <v>0</v>
      </c>
      <c r="N12" s="58">
        <f>IF('[1]כללי א1'!N14=0,0,'[1]כללי א1'!N14/'[1]כללי א1'!$J$17)</f>
        <v>0</v>
      </c>
      <c r="O12" s="58">
        <f>IF('[1]כללי א1'!O14=0,0,'[1]כללי א1'!O14/'[1]כללי א1'!$J$17)</f>
        <v>0</v>
      </c>
      <c r="P12" s="59">
        <f>IF('[1]כללי א1'!P14=0,0,'[1]כללי א1'!P14/'[1]כללי א1'!$J$17)</f>
        <v>0</v>
      </c>
      <c r="Q12" s="57">
        <f>SUM(R12:V12)</f>
        <v>9.1106290672451198E-2</v>
      </c>
      <c r="R12" s="58">
        <f>IF(('[1]כללי א1'!S14+'[1]כללי א1'!R14)=0,0,('[1]כללי א1'!S14+'[1]כללי א1'!R14)/'[1]כללי א1'!$Q$17)</f>
        <v>3.6876355748373099E-2</v>
      </c>
      <c r="S12" s="58">
        <f>IF('[1]כללי א1'!T14=0,0,'[1]כללי א1'!T14/'[1]כללי א1'!$Q$17)</f>
        <v>4.5553145336225599E-2</v>
      </c>
      <c r="T12" s="58">
        <f>IF('[1]כללי א1'!U14=0,0,'[1]כללי א1'!U14/'[1]כללי א1'!$Q$17)</f>
        <v>6.5075921908893707E-3</v>
      </c>
      <c r="U12" s="58">
        <f>IF('[1]כללי א1'!V14=0,0,'[1]כללי א1'!V14/'[1]כללי א1'!$Q$17)</f>
        <v>2.1691973969631237E-3</v>
      </c>
      <c r="V12" s="59">
        <f>IF('[1]כללי א1'!W14=0,0,'[1]כללי א1'!W14/'[1]כללי א1'!$Q$17)</f>
        <v>0</v>
      </c>
      <c r="W12" s="57">
        <f>SUM(X12:AB12)</f>
        <v>0</v>
      </c>
      <c r="X12" s="58">
        <f>IF(('[1]כללי א1'!Z14+'[1]כללי א1'!Y14)=0,0,('[1]כללי א1'!Z14+'[1]כללי א1'!Y14)/'[1]כללי א1'!$X$17)</f>
        <v>0</v>
      </c>
      <c r="Y12" s="58">
        <f>IF('[1]כללי א1'!AA14=0,0,'[1]כללי א1'!AA14/'[1]כללי א1'!$X$17)</f>
        <v>0</v>
      </c>
      <c r="Z12" s="58">
        <f>IF('[1]כללי א1'!AB14=0,0,'[1]כללי א1'!AB14/'[1]כללי א1'!$X$17)</f>
        <v>0</v>
      </c>
      <c r="AA12" s="58">
        <f>IF('[1]כללי א1'!AC14=0,0,'[1]כללי א1'!AC14/'[1]כללי א1'!$X$17)</f>
        <v>0</v>
      </c>
      <c r="AB12" s="59">
        <f>IF('[1]כללי א1'!AD14=0,0,'[1]כללי א1'!AD14/'[1]כללי א1'!$X$17)</f>
        <v>0</v>
      </c>
      <c r="AC12" s="57">
        <f>SUM(AD12:AH12)</f>
        <v>0</v>
      </c>
      <c r="AD12" s="58">
        <f>IF(('[1]כללי א1'!AG14+'[1]כללי א1'!AF14)=0,0,('[1]כללי א1'!AG14+'[1]כללי א1'!AF14)/'[1]כללי א1'!$AE$17)</f>
        <v>0</v>
      </c>
      <c r="AE12" s="58">
        <f>IF('[1]כללי א1'!AH14=0,0,'[1]כללי א1'!AH14/'[1]כללי א1'!$AE$17)</f>
        <v>0</v>
      </c>
      <c r="AF12" s="58">
        <f>IF('[1]כללי א1'!AI14=0,0,'[1]כללי א1'!AI14/'[1]כללי א1'!$AE$17)</f>
        <v>0</v>
      </c>
      <c r="AG12" s="58">
        <f>IF('[1]כללי א1'!AJ14=0,0,'[1]כללי א1'!AJ14/'[1]כללי א1'!$AE$17)</f>
        <v>0</v>
      </c>
      <c r="AH12" s="59">
        <f>IF('[1]כללי א1'!AK14=0,0,'[1]כללי א1'!AK14/'[1]כללי א1'!$AE$17)</f>
        <v>0</v>
      </c>
      <c r="AI12" s="52"/>
      <c r="AJ12" s="52"/>
      <c r="AK12" s="52"/>
      <c r="AL12" s="52"/>
    </row>
    <row r="13" spans="1:38" x14ac:dyDescent="0.2">
      <c r="A13" s="53">
        <v>5</v>
      </c>
      <c r="B13" s="60" t="s">
        <v>54</v>
      </c>
      <c r="C13" s="61"/>
      <c r="D13" s="61"/>
      <c r="E13" s="57">
        <f>SUM(F13:J13)</f>
        <v>0</v>
      </c>
      <c r="F13" s="58">
        <f>IF(('[1]כללי א1'!D15+'[1]כללי א1'!E15)=0,0,('[1]כללי א1'!D15+'[1]כללי א1'!E15)/'[1]כללי א1'!$C$17)</f>
        <v>0</v>
      </c>
      <c r="G13" s="58">
        <f>IF('[1]כללי א1'!F15=0,0,'[1]כללי א1'!F15/'[1]כללי א1'!$C$17)</f>
        <v>0</v>
      </c>
      <c r="H13" s="58">
        <f>IF('[1]כללי א1'!G15=0,0,'[1]כללי א1'!G15/'[1]כללי א1'!$C$17)</f>
        <v>0</v>
      </c>
      <c r="I13" s="58">
        <f>IF('[1]כללי א1'!H15=0,0,'[1]כללי א1'!H15/'[1]כללי א1'!$C$17)</f>
        <v>0</v>
      </c>
      <c r="J13" s="59">
        <f>IF('[1]כללי א1'!I15=0,0,'[1]כללי א1'!I15/'[1]כללי א1'!$C$17)</f>
        <v>0</v>
      </c>
      <c r="K13" s="57">
        <f>SUM(L13:P13)</f>
        <v>0</v>
      </c>
      <c r="L13" s="58">
        <f>IF(('[1]כללי א1'!L15+'[1]כללי א1'!K15)=0,0,('[1]כללי א1'!L15+'[1]כללי א1'!K15)/'[1]כללי א1'!$J$17)</f>
        <v>0</v>
      </c>
      <c r="M13" s="58">
        <f>IF('[1]כללי א1'!M15=0,0,'[1]כללי א1'!M15/'[1]כללי א1'!$J$17)</f>
        <v>0</v>
      </c>
      <c r="N13" s="58">
        <f>IF('[1]כללי א1'!N15=0,0,'[1]כללי א1'!N15/'[1]כללי א1'!$J$17)</f>
        <v>0</v>
      </c>
      <c r="O13" s="58">
        <f>IF('[1]כללי א1'!O15=0,0,'[1]כללי א1'!O15/'[1]כללי א1'!$J$17)</f>
        <v>0</v>
      </c>
      <c r="P13" s="59">
        <f>IF('[1]כללי א1'!P15=0,0,'[1]כללי א1'!P15/'[1]כללי א1'!$J$17)</f>
        <v>0</v>
      </c>
      <c r="Q13" s="57">
        <f>SUM(R13:V13)</f>
        <v>6.5075921908893716E-3</v>
      </c>
      <c r="R13" s="58">
        <f>IF(('[1]כללי א1'!S15+'[1]כללי א1'!R15)=0,0,('[1]כללי א1'!S15+'[1]כללי א1'!R15)/'[1]כללי א1'!$Q$17)</f>
        <v>2.1691973969631237E-3</v>
      </c>
      <c r="S13" s="58">
        <f>IF('[1]כללי א1'!T15=0,0,'[1]כללי א1'!T15/'[1]כללי א1'!$Q$17)</f>
        <v>0</v>
      </c>
      <c r="T13" s="58">
        <f>IF('[1]כללי א1'!U15=0,0,'[1]כללי א1'!U15/'[1]כללי א1'!$Q$17)</f>
        <v>2.1691973969631237E-3</v>
      </c>
      <c r="U13" s="58">
        <f>IF('[1]כללי א1'!V15=0,0,'[1]כללי א1'!V15/'[1]כללי א1'!$Q$17)</f>
        <v>0</v>
      </c>
      <c r="V13" s="59">
        <f>IF('[1]כללי א1'!W15=0,0,'[1]כללי א1'!W15/'[1]כללי א1'!$Q$17)</f>
        <v>2.1691973969631237E-3</v>
      </c>
      <c r="W13" s="57">
        <f>SUM(X13:AB13)</f>
        <v>0</v>
      </c>
      <c r="X13" s="58">
        <f>IF(('[1]כללי א1'!Z15+'[1]כללי א1'!Y15)=0,0,('[1]כללי א1'!Z15+'[1]כללי א1'!Y15)/'[1]כללי א1'!$X$17)</f>
        <v>0</v>
      </c>
      <c r="Y13" s="58">
        <f>IF('[1]כללי א1'!AA15=0,0,'[1]כללי א1'!AA15/'[1]כללי א1'!$X$17)</f>
        <v>0</v>
      </c>
      <c r="Z13" s="58">
        <f>IF('[1]כללי א1'!AB15=0,0,'[1]כללי א1'!AB15/'[1]כללי א1'!$X$17)</f>
        <v>0</v>
      </c>
      <c r="AA13" s="58">
        <f>IF('[1]כללי א1'!AC15=0,0,'[1]כללי א1'!AC15/'[1]כללי א1'!$X$17)</f>
        <v>0</v>
      </c>
      <c r="AB13" s="59">
        <f>IF('[1]כללי א1'!AD15=0,0,'[1]כללי א1'!AD15/'[1]כללי א1'!$X$17)</f>
        <v>0</v>
      </c>
      <c r="AC13" s="57">
        <f>SUM(AD13:AH13)</f>
        <v>0</v>
      </c>
      <c r="AD13" s="58">
        <f>IF(('[1]כללי א1'!AG15+'[1]כללי א1'!AF15)=0,0,('[1]כללי א1'!AG15+'[1]כללי א1'!AF15)/'[1]כללי א1'!$AE$17)</f>
        <v>0</v>
      </c>
      <c r="AE13" s="58">
        <f>IF('[1]כללי א1'!AH15=0,0,'[1]כללי א1'!AH15/'[1]כללי א1'!$AE$17)</f>
        <v>0</v>
      </c>
      <c r="AF13" s="58">
        <f>IF('[1]כללי א1'!AI15=0,0,'[1]כללי א1'!AI15/'[1]כללי א1'!$AE$17)</f>
        <v>0</v>
      </c>
      <c r="AG13" s="58">
        <f>IF('[1]כללי א1'!AJ15=0,0,'[1]כללי א1'!AJ15/'[1]כללי א1'!$AE$17)</f>
        <v>0</v>
      </c>
      <c r="AH13" s="59">
        <f>IF('[1]כללי א1'!AK15=0,0,'[1]כללי א1'!AK15/'[1]כללי א1'!$AE$17)</f>
        <v>0</v>
      </c>
      <c r="AI13" s="52"/>
      <c r="AJ13" s="52"/>
      <c r="AK13" s="52"/>
      <c r="AL13" s="52"/>
    </row>
    <row r="14" spans="1:38" x14ac:dyDescent="0.2">
      <c r="A14" s="53">
        <v>6</v>
      </c>
      <c r="B14" s="60" t="s">
        <v>55</v>
      </c>
      <c r="C14" s="61"/>
      <c r="D14" s="61"/>
      <c r="E14" s="57">
        <f>SUM(F14:J14)</f>
        <v>0</v>
      </c>
      <c r="F14" s="58">
        <f>IF(('[1]כללי א1'!D16+'[1]כללי א1'!E16)=0,0,('[1]כללי א1'!D16+'[1]כללי א1'!E16)/'[1]כללי א1'!$C$17)</f>
        <v>0</v>
      </c>
      <c r="G14" s="58">
        <f>IF('[1]כללי א1'!F16=0,0,'[1]כללי א1'!F16/'[1]כללי א1'!$C$17)</f>
        <v>0</v>
      </c>
      <c r="H14" s="58">
        <f>IF('[1]כללי א1'!G16=0,0,'[1]כללי א1'!G16/'[1]כללי א1'!$C$17)</f>
        <v>0</v>
      </c>
      <c r="I14" s="58">
        <f>IF('[1]כללי א1'!H16=0,0,'[1]כללי א1'!H16/'[1]כללי א1'!$C$17)</f>
        <v>0</v>
      </c>
      <c r="J14" s="59">
        <f>IF('[1]כללי א1'!I16=0,0,'[1]כללי א1'!I16/'[1]כללי א1'!$C$17)</f>
        <v>0</v>
      </c>
      <c r="K14" s="57">
        <f>SUM(L14:P14)</f>
        <v>7.540056550424128E-3</v>
      </c>
      <c r="L14" s="58">
        <f>IF(('[1]כללי א1'!L16+'[1]כללי א1'!K16)=0,0,('[1]כללי א1'!L16+'[1]כללי א1'!K16)/'[1]כללי א1'!$J$17)</f>
        <v>4.7125353440150798E-3</v>
      </c>
      <c r="M14" s="58">
        <f>IF('[1]כללי א1'!M16=0,0,'[1]כללי א1'!M16/'[1]כללי א1'!$J$17)</f>
        <v>9.42507068803016E-4</v>
      </c>
      <c r="N14" s="58">
        <f>IF('[1]כללי א1'!N16=0,0,'[1]כללי א1'!N16/'[1]כללי א1'!$J$17)</f>
        <v>1.885014137606032E-3</v>
      </c>
      <c r="O14" s="58">
        <f>IF('[1]כללי א1'!O16=0,0,'[1]כללי א1'!O16/'[1]כללי א1'!$J$17)</f>
        <v>0</v>
      </c>
      <c r="P14" s="59">
        <f>IF('[1]כללי א1'!P16=0,0,'[1]כללי א1'!P16/'[1]כללי א1'!$J$17)</f>
        <v>0</v>
      </c>
      <c r="Q14" s="57">
        <f>SUM(R14:V14)</f>
        <v>2.1691973969631237E-3</v>
      </c>
      <c r="R14" s="58">
        <f>IF(('[1]כללי א1'!S16+'[1]כללי א1'!R16)=0,0,('[1]כללי א1'!S16+'[1]כללי א1'!R16)/'[1]כללי א1'!$Q$17)</f>
        <v>2.1691973969631237E-3</v>
      </c>
      <c r="S14" s="58">
        <f>IF('[1]כללי א1'!T16=0,0,'[1]כללי א1'!T16/'[1]כללי א1'!$Q$17)</f>
        <v>0</v>
      </c>
      <c r="T14" s="58">
        <f>IF('[1]כללי א1'!U16=0,0,'[1]כללי א1'!U16/'[1]כללי א1'!$Q$17)</f>
        <v>0</v>
      </c>
      <c r="U14" s="58">
        <f>IF('[1]כללי א1'!V16=0,0,'[1]כללי א1'!V16/'[1]כללי א1'!$Q$17)</f>
        <v>0</v>
      </c>
      <c r="V14" s="59">
        <f>IF('[1]כללי א1'!W16=0,0,'[1]כללי א1'!W16/'[1]כללי א1'!$Q$17)</f>
        <v>0</v>
      </c>
      <c r="W14" s="57">
        <f>SUM(X14:AB14)</f>
        <v>0</v>
      </c>
      <c r="X14" s="58">
        <f>IF(('[1]כללי א1'!Z16+'[1]כללי א1'!Y16)=0,0,('[1]כללי א1'!Z16+'[1]כללי א1'!Y16)/'[1]כללי א1'!$X$17)</f>
        <v>0</v>
      </c>
      <c r="Y14" s="58">
        <f>IF('[1]כללי א1'!AA16=0,0,'[1]כללי א1'!AA16/'[1]כללי א1'!$X$17)</f>
        <v>0</v>
      </c>
      <c r="Z14" s="58">
        <f>IF('[1]כללי א1'!AB16=0,0,'[1]כללי א1'!AB16/'[1]כללי א1'!$X$17)</f>
        <v>0</v>
      </c>
      <c r="AA14" s="58">
        <f>IF('[1]כללי א1'!AC16=0,0,'[1]כללי א1'!AC16/'[1]כללי א1'!$X$17)</f>
        <v>0</v>
      </c>
      <c r="AB14" s="59">
        <f>IF('[1]כללי א1'!AD16=0,0,'[1]כללי א1'!AD16/'[1]כללי א1'!$X$17)</f>
        <v>0</v>
      </c>
      <c r="AC14" s="57">
        <f>SUM(AD14:AH14)</f>
        <v>0</v>
      </c>
      <c r="AD14" s="58">
        <f>IF(('[1]כללי א1'!AG16+'[1]כללי א1'!AF16)=0,0,('[1]כללי א1'!AG16+'[1]כללי א1'!AF16)/'[1]כללי א1'!$AE$17)</f>
        <v>0</v>
      </c>
      <c r="AE14" s="58">
        <f>IF('[1]כללי א1'!AH16=0,0,'[1]כללי א1'!AH16/'[1]כללי א1'!$AE$17)</f>
        <v>0</v>
      </c>
      <c r="AF14" s="58">
        <f>IF('[1]כללי א1'!AI16=0,0,'[1]כללי א1'!AI16/'[1]כללי א1'!$AE$17)</f>
        <v>0</v>
      </c>
      <c r="AG14" s="58">
        <f>IF('[1]כללי א1'!AJ16=0,0,'[1]כללי א1'!AJ16/'[1]כללי א1'!$AE$17)</f>
        <v>0</v>
      </c>
      <c r="AH14" s="59">
        <f>IF('[1]כללי א1'!AK16=0,0,'[1]כללי א1'!AK16/'[1]כללי א1'!$AE$17)</f>
        <v>0</v>
      </c>
      <c r="AI14" s="52"/>
      <c r="AJ14" s="52"/>
      <c r="AK14" s="52"/>
      <c r="AL14" s="52"/>
    </row>
    <row r="15" spans="1:38" x14ac:dyDescent="0.2">
      <c r="A15" s="53">
        <v>7</v>
      </c>
      <c r="B15" s="60" t="s">
        <v>56</v>
      </c>
      <c r="C15" s="61"/>
      <c r="D15" s="61"/>
      <c r="E15" s="57">
        <f t="shared" ref="E15:AH15" si="0">SUM(E11:E14)</f>
        <v>1</v>
      </c>
      <c r="F15" s="62">
        <f t="shared" si="0"/>
        <v>0.8</v>
      </c>
      <c r="G15" s="62">
        <f t="shared" si="0"/>
        <v>0.2</v>
      </c>
      <c r="H15" s="62">
        <f t="shared" si="0"/>
        <v>0</v>
      </c>
      <c r="I15" s="62">
        <f t="shared" si="0"/>
        <v>0</v>
      </c>
      <c r="J15" s="63">
        <f t="shared" si="0"/>
        <v>0</v>
      </c>
      <c r="K15" s="57">
        <f t="shared" si="0"/>
        <v>1.0000000000000002</v>
      </c>
      <c r="L15" s="62">
        <f t="shared" si="0"/>
        <v>0.85014137606032048</v>
      </c>
      <c r="M15" s="62">
        <f t="shared" si="0"/>
        <v>8.3883129123468431E-2</v>
      </c>
      <c r="N15" s="62">
        <f t="shared" si="0"/>
        <v>5.2780395852968898E-2</v>
      </c>
      <c r="O15" s="62">
        <f t="shared" si="0"/>
        <v>1.0367577756833177E-2</v>
      </c>
      <c r="P15" s="63">
        <f t="shared" si="0"/>
        <v>2.8275212064090482E-3</v>
      </c>
      <c r="Q15" s="57">
        <f t="shared" si="0"/>
        <v>1</v>
      </c>
      <c r="R15" s="62">
        <f t="shared" si="0"/>
        <v>0.34490238611713669</v>
      </c>
      <c r="S15" s="62">
        <f t="shared" si="0"/>
        <v>0.35791757049891543</v>
      </c>
      <c r="T15" s="62">
        <f t="shared" si="0"/>
        <v>0.23861171366594358</v>
      </c>
      <c r="U15" s="62">
        <f t="shared" si="0"/>
        <v>4.3383947939262479E-2</v>
      </c>
      <c r="V15" s="63">
        <f t="shared" si="0"/>
        <v>1.5184381778741865E-2</v>
      </c>
      <c r="W15" s="57">
        <f t="shared" si="0"/>
        <v>1</v>
      </c>
      <c r="X15" s="62">
        <f t="shared" si="0"/>
        <v>1</v>
      </c>
      <c r="Y15" s="62">
        <f t="shared" si="0"/>
        <v>0</v>
      </c>
      <c r="Z15" s="62">
        <f t="shared" si="0"/>
        <v>0</v>
      </c>
      <c r="AA15" s="62">
        <f t="shared" si="0"/>
        <v>0</v>
      </c>
      <c r="AB15" s="63">
        <f t="shared" si="0"/>
        <v>0</v>
      </c>
      <c r="AC15" s="57">
        <f t="shared" si="0"/>
        <v>1</v>
      </c>
      <c r="AD15" s="62">
        <f t="shared" si="0"/>
        <v>0.5</v>
      </c>
      <c r="AE15" s="62">
        <f t="shared" si="0"/>
        <v>0.5</v>
      </c>
      <c r="AF15" s="62">
        <f t="shared" si="0"/>
        <v>0</v>
      </c>
      <c r="AG15" s="62">
        <f t="shared" si="0"/>
        <v>0</v>
      </c>
      <c r="AH15" s="63">
        <f t="shared" si="0"/>
        <v>0</v>
      </c>
      <c r="AI15" s="52"/>
      <c r="AJ15" s="52"/>
      <c r="AK15" s="52"/>
      <c r="AL15" s="52"/>
    </row>
    <row r="16" spans="1:38" x14ac:dyDescent="0.2">
      <c r="A16" s="64" t="s">
        <v>57</v>
      </c>
      <c r="B16" s="65" t="s">
        <v>58</v>
      </c>
      <c r="C16" s="66"/>
      <c r="D16" s="67"/>
      <c r="E16" s="68"/>
      <c r="F16" s="69"/>
      <c r="G16" s="70"/>
      <c r="H16" s="70"/>
      <c r="I16" s="70"/>
      <c r="J16" s="71"/>
      <c r="K16" s="68"/>
      <c r="L16" s="69"/>
      <c r="M16" s="70"/>
      <c r="N16" s="70"/>
      <c r="O16" s="70"/>
      <c r="P16" s="72"/>
      <c r="Q16" s="68"/>
      <c r="R16" s="69"/>
      <c r="S16" s="70"/>
      <c r="T16" s="70"/>
      <c r="U16" s="70"/>
      <c r="V16" s="71"/>
      <c r="W16" s="68"/>
      <c r="X16" s="69"/>
      <c r="Y16" s="70"/>
      <c r="Z16" s="70"/>
      <c r="AA16" s="70"/>
      <c r="AB16" s="71"/>
      <c r="AC16" s="68"/>
      <c r="AD16" s="69"/>
      <c r="AE16" s="70"/>
      <c r="AF16" s="70"/>
      <c r="AG16" s="70"/>
      <c r="AH16" s="71"/>
      <c r="AI16" s="73"/>
      <c r="AJ16" s="73"/>
      <c r="AK16" s="73"/>
      <c r="AL16" s="73"/>
    </row>
    <row r="17" spans="1:38" x14ac:dyDescent="0.2">
      <c r="A17" s="53">
        <v>1</v>
      </c>
      <c r="B17" s="54" t="s">
        <v>59</v>
      </c>
      <c r="C17" s="55"/>
      <c r="D17" s="56"/>
      <c r="E17" s="57">
        <f>SUM(F17:J17)</f>
        <v>0</v>
      </c>
      <c r="F17" s="58">
        <f>IF(('[1]כללי א1'!E20+'[1]כללי א1'!D20)=0,0,('[1]כללי א1'!E20+'[1]כללי א1'!D20)/'[1]כללי א1'!$C$22)</f>
        <v>0</v>
      </c>
      <c r="G17" s="58">
        <f>IF('[1]כללי א1'!F20=0,0,'[1]כללי א1'!F20/'[1]כללי א1'!$C$22)</f>
        <v>0</v>
      </c>
      <c r="H17" s="58">
        <f>IF('[1]כללי א1'!G20=0,0,'[1]כללי א1'!G20/'[1]כללי א1'!$C$22)</f>
        <v>0</v>
      </c>
      <c r="I17" s="58">
        <f>IF('[1]כללי א1'!H20=0,0,'[1]כללי א1'!H20/'[1]כללי א1'!$C$22)</f>
        <v>0</v>
      </c>
      <c r="J17" s="59">
        <f>IF('[1]כללי א1'!I20=0,0,'[1]כללי א1'!I20/'[1]כללי א1'!$C$22)</f>
        <v>0</v>
      </c>
      <c r="K17" s="57">
        <f>SUM(L17:P17)</f>
        <v>0</v>
      </c>
      <c r="L17" s="58">
        <f>IF(('[1]כללי א1'!L20+'[1]כללי א1'!K20)=0,0,('[1]כללי א1'!L20+'[1]כללי א1'!K20)/'[1]כללי א1'!$J$22)</f>
        <v>0</v>
      </c>
      <c r="M17" s="58">
        <f>IF('[1]כללי א1'!M20=0,0,'[1]כללי א1'!M20/'[1]כללי א1'!$J$22)</f>
        <v>0</v>
      </c>
      <c r="N17" s="58">
        <f>IF('[1]כללי א1'!N20=0,0,'[1]כללי א1'!N20/'[1]כללי א1'!$J$22)</f>
        <v>0</v>
      </c>
      <c r="O17" s="58">
        <f>IF('[1]כללי א1'!O20=0,0,'[1]כללי א1'!O20/'[1]כללי א1'!$J$22)</f>
        <v>0</v>
      </c>
      <c r="P17" s="74">
        <f>IF('[1]כללי א1'!P20=0,0,'[1]כללי א1'!P20/'[1]כללי א1'!$J$22)</f>
        <v>0</v>
      </c>
      <c r="Q17" s="57">
        <f>SUM(R17:V17)</f>
        <v>0</v>
      </c>
      <c r="R17" s="58">
        <f>IF(('[1]כללי א1'!S20+'[1]כללי א1'!R20)=0,0,('[1]כללי א1'!S20+'[1]כללי א1'!R20)/'[1]כללי א1'!$Q$22)</f>
        <v>0</v>
      </c>
      <c r="S17" s="58">
        <f>IF('[1]כללי א1'!T20=0,0,'[1]כללי א1'!T20/'[1]כללי א1'!$Q$22)</f>
        <v>0</v>
      </c>
      <c r="T17" s="58">
        <f>IF('[1]כללי א1'!U20=0,0,'[1]כללי א1'!U20/'[1]כללי א1'!$Q$22)</f>
        <v>0</v>
      </c>
      <c r="U17" s="58">
        <f>IF('[1]כללי א1'!V20=0,0,'[1]כללי א1'!V20/'[1]כללי א1'!$Q$22)</f>
        <v>0</v>
      </c>
      <c r="V17" s="59">
        <f>IF('[1]כללי א1'!W20=0,0,'[1]כללי א1'!W20/'[1]כללי א1'!$Q$22)</f>
        <v>0</v>
      </c>
      <c r="W17" s="57">
        <f>SUM(X17:AB17)</f>
        <v>0</v>
      </c>
      <c r="X17" s="58">
        <f>IF(('[1]כללי א1'!Z20+'[1]כללי א1'!Y20)=0,0,('[1]כללי א1'!Z20+'[1]כללי א1'!Y20)/'[1]כללי א1'!$X$22)</f>
        <v>0</v>
      </c>
      <c r="Y17" s="58">
        <f>IF('[1]כללי א1'!AA20=0,0,'[1]כללי א1'!AA20/'[1]כללי א1'!$X$22)</f>
        <v>0</v>
      </c>
      <c r="Z17" s="58">
        <f>IF('[1]כללי א1'!AB20=0,0,'[1]כללי א1'!AB20/'[1]כללי א1'!$X$22)</f>
        <v>0</v>
      </c>
      <c r="AA17" s="58">
        <f>IF('[1]כללי א1'!AC20=0,0,'[1]כללי א1'!AC20/'[1]כללי א1'!$X$22)</f>
        <v>0</v>
      </c>
      <c r="AB17" s="75">
        <f>IF('[1]כללי א1'!AD20=0,0,'[1]כללי א1'!AD20/'[1]כללי א1'!$X$22)</f>
        <v>0</v>
      </c>
      <c r="AC17" s="57">
        <f>SUM(AD17:AH17)</f>
        <v>0</v>
      </c>
      <c r="AD17" s="58">
        <f>IF(('[1]כללי א1'!AG20+'[1]כללי א1'!AF20)=0,0,('[1]כללי א1'!AG20+'[1]כללי א1'!AF20)/'[1]כללי א1'!$AE$22)</f>
        <v>0</v>
      </c>
      <c r="AE17" s="58">
        <f>IF('[1]כללי א1'!AH20=0,0,'[1]כללי א1'!AH20/'[1]כללי א1'!$AE$22)</f>
        <v>0</v>
      </c>
      <c r="AF17" s="58">
        <f>IF('[1]כללי א1'!AI20=0,0,'[1]כללי א1'!AI20/'[1]כללי א1'!$AE$22)</f>
        <v>0</v>
      </c>
      <c r="AG17" s="58">
        <f>IF('[1]כללי א1'!AJ20=0,0,'[1]כללי א1'!AJ20/'[1]כללי א1'!$AE$22)</f>
        <v>0</v>
      </c>
      <c r="AH17" s="59">
        <f>IF('[1]כללי א1'!AK20=0,0,'[1]כללי א1'!AK20/'[1]כללי א1'!$AE$22)</f>
        <v>0</v>
      </c>
      <c r="AI17" s="52"/>
      <c r="AJ17" s="52"/>
      <c r="AK17" s="52"/>
      <c r="AL17" s="52"/>
    </row>
    <row r="18" spans="1:38" x14ac:dyDescent="0.2">
      <c r="A18" s="53">
        <v>2</v>
      </c>
      <c r="B18" s="54" t="s">
        <v>53</v>
      </c>
      <c r="C18" s="55"/>
      <c r="D18" s="56"/>
      <c r="E18" s="57">
        <f>SUM(F18:J18)</f>
        <v>0</v>
      </c>
      <c r="F18" s="58">
        <f>IF(('[1]כללי א1'!E21+'[1]כללי א1'!D21)=0,0,('[1]כללי א1'!E21+'[1]כללי א1'!D21)/'[1]כללי א1'!$C$22)</f>
        <v>0</v>
      </c>
      <c r="G18" s="58">
        <f>IF('[1]כללי א1'!F21=0,0,'[1]כללי א1'!F21/'[1]כללי א1'!$C$22)</f>
        <v>0</v>
      </c>
      <c r="H18" s="58">
        <f>IF('[1]כללי א1'!G21=0,0,'[1]כללי א1'!G21/'[1]כללי א1'!$C$22)</f>
        <v>0</v>
      </c>
      <c r="I18" s="58">
        <f>IF('[1]כללי א1'!H21=0,0,'[1]כללי א1'!H21/'[1]כללי א1'!$C$22)</f>
        <v>0</v>
      </c>
      <c r="J18" s="59">
        <f>IF('[1]כללי א1'!I21=0,0,'[1]כללי א1'!I21/'[1]כללי א1'!$C$22)</f>
        <v>0</v>
      </c>
      <c r="K18" s="57">
        <f>SUM(L18:P18)</f>
        <v>0</v>
      </c>
      <c r="L18" s="58">
        <f>IF(('[1]כללי א1'!L21+'[1]כללי א1'!K21)=0,0,('[1]כללי א1'!L21+'[1]כללי א1'!K21)/'[1]כללי א1'!$J$22)</f>
        <v>0</v>
      </c>
      <c r="M18" s="58">
        <f>IF('[1]כללי א1'!M21=0,0,'[1]כללי א1'!M21/'[1]כללי א1'!$J$22)</f>
        <v>0</v>
      </c>
      <c r="N18" s="58">
        <f>IF('[1]כללי א1'!N21=0,0,'[1]כללי א1'!N21/'[1]כללי א1'!$J$22)</f>
        <v>0</v>
      </c>
      <c r="O18" s="58">
        <f>IF('[1]כללי א1'!O21=0,0,'[1]כללי א1'!O21/'[1]כללי א1'!$J$22)</f>
        <v>0</v>
      </c>
      <c r="P18" s="74">
        <f>IF('[1]כללי א1'!P21=0,0,'[1]כללי א1'!P21/'[1]כללי א1'!$J$22)</f>
        <v>0</v>
      </c>
      <c r="Q18" s="57">
        <f>SUM(R18:V18)</f>
        <v>0</v>
      </c>
      <c r="R18" s="58">
        <f>IF(('[1]כללי א1'!S21+'[1]כללי א1'!R21)=0,0,('[1]כללי א1'!S21+'[1]כללי א1'!R21)/'[1]כללי א1'!$Q$22)</f>
        <v>0</v>
      </c>
      <c r="S18" s="58">
        <f>IF('[1]כללי א1'!T21=0,0,'[1]כללי א1'!T21/'[1]כללי א1'!$Q$22)</f>
        <v>0</v>
      </c>
      <c r="T18" s="58">
        <f>IF('[1]כללי א1'!U21=0,0,'[1]כללי א1'!U21/'[1]כללי א1'!$Q$22)</f>
        <v>0</v>
      </c>
      <c r="U18" s="58">
        <f>IF('[1]כללי א1'!V21=0,0,'[1]כללי א1'!V21/'[1]כללי א1'!$Q$22)</f>
        <v>0</v>
      </c>
      <c r="V18" s="59">
        <f>IF('[1]כללי א1'!W21=0,0,'[1]כללי א1'!W21/'[1]כללי א1'!$Q$22)</f>
        <v>0</v>
      </c>
      <c r="W18" s="57">
        <f>SUM(X18:AB18)</f>
        <v>0</v>
      </c>
      <c r="X18" s="58">
        <f>IF(('[1]כללי א1'!Z21+'[1]כללי א1'!Y21)=0,0,('[1]כללי א1'!Z21+'[1]כללי א1'!Y21)/'[1]כללי א1'!$X$22)</f>
        <v>0</v>
      </c>
      <c r="Y18" s="58">
        <f>IF('[1]כללי א1'!AA21=0,0,'[1]כללי א1'!AA21/'[1]כללי א1'!$X$22)</f>
        <v>0</v>
      </c>
      <c r="Z18" s="58">
        <f>IF('[1]כללי א1'!AB21=0,0,'[1]כללי א1'!AB21/'[1]כללי א1'!$X$22)</f>
        <v>0</v>
      </c>
      <c r="AA18" s="58">
        <f>IF('[1]כללי א1'!AC21=0,0,'[1]כללי א1'!AC21/'[1]כללי א1'!$X$22)</f>
        <v>0</v>
      </c>
      <c r="AB18" s="75">
        <f>IF('[1]כללי א1'!AD21=0,0,'[1]כללי א1'!AD21/'[1]כללי א1'!$X$22)</f>
        <v>0</v>
      </c>
      <c r="AC18" s="57">
        <f>SUM(AD18:AH18)</f>
        <v>0</v>
      </c>
      <c r="AD18" s="58">
        <f>IF(('[1]כללי א1'!AG21+'[1]כללי א1'!AF21)=0,0,('[1]כללי א1'!AG21+'[1]כללי א1'!AF21)/'[1]כללי א1'!$AE$22)</f>
        <v>0</v>
      </c>
      <c r="AE18" s="58">
        <f>IF('[1]כללי א1'!AH21=0,0,'[1]כללי א1'!AH21/'[1]כללי א1'!$AE$22)</f>
        <v>0</v>
      </c>
      <c r="AF18" s="58">
        <f>IF('[1]כללי א1'!AI21=0,0,'[1]כללי א1'!AI21/'[1]כללי א1'!$AE$22)</f>
        <v>0</v>
      </c>
      <c r="AG18" s="58">
        <f>IF('[1]כללי א1'!AJ21=0,0,'[1]כללי א1'!AJ21/'[1]כללי א1'!$AE$22)</f>
        <v>0</v>
      </c>
      <c r="AH18" s="59">
        <f>IF('[1]כללי א1'!AK21=0,0,'[1]כללי א1'!AK21/'[1]כללי א1'!$AE$22)</f>
        <v>0</v>
      </c>
      <c r="AI18" s="52"/>
      <c r="AJ18" s="52"/>
      <c r="AK18" s="52"/>
      <c r="AL18" s="52"/>
    </row>
    <row r="19" spans="1:38" x14ac:dyDescent="0.2">
      <c r="A19" s="53">
        <v>3</v>
      </c>
      <c r="B19" s="54" t="s">
        <v>60</v>
      </c>
      <c r="C19" s="55"/>
      <c r="D19" s="56"/>
      <c r="E19" s="57">
        <f>SUM(E17:E18)</f>
        <v>0</v>
      </c>
      <c r="F19" s="62">
        <f t="shared" ref="F19:AH19" si="1">SUM(F17:F18)</f>
        <v>0</v>
      </c>
      <c r="G19" s="62">
        <f>SUM(G17:G18)</f>
        <v>0</v>
      </c>
      <c r="H19" s="62">
        <f>SUM(H17:H18)</f>
        <v>0</v>
      </c>
      <c r="I19" s="62">
        <f>SUM(I17:I18)</f>
        <v>0</v>
      </c>
      <c r="J19" s="63">
        <f>SUM(J17:J18)</f>
        <v>0</v>
      </c>
      <c r="K19" s="57">
        <f>SUM(K17:K18)</f>
        <v>0</v>
      </c>
      <c r="L19" s="62">
        <f t="shared" ref="L19" si="2">SUM(L17:L18)</f>
        <v>0</v>
      </c>
      <c r="M19" s="76">
        <f t="shared" si="1"/>
        <v>0</v>
      </c>
      <c r="N19" s="76">
        <f t="shared" si="1"/>
        <v>0</v>
      </c>
      <c r="O19" s="76">
        <f t="shared" si="1"/>
        <v>0</v>
      </c>
      <c r="P19" s="77">
        <f t="shared" si="1"/>
        <v>0</v>
      </c>
      <c r="Q19" s="57">
        <f>SUM(Q17:Q18)</f>
        <v>0</v>
      </c>
      <c r="R19" s="62">
        <f t="shared" ref="R19" si="3">SUM(R17:R18)</f>
        <v>0</v>
      </c>
      <c r="S19" s="76">
        <f t="shared" si="1"/>
        <v>0</v>
      </c>
      <c r="T19" s="76">
        <f t="shared" si="1"/>
        <v>0</v>
      </c>
      <c r="U19" s="76">
        <f t="shared" si="1"/>
        <v>0</v>
      </c>
      <c r="V19" s="63">
        <f t="shared" si="1"/>
        <v>0</v>
      </c>
      <c r="W19" s="57">
        <f>SUM(W17:W18)</f>
        <v>0</v>
      </c>
      <c r="X19" s="62">
        <f t="shared" ref="X19" si="4">SUM(X17:X18)</f>
        <v>0</v>
      </c>
      <c r="Y19" s="76">
        <f t="shared" si="1"/>
        <v>0</v>
      </c>
      <c r="Z19" s="76">
        <f t="shared" si="1"/>
        <v>0</v>
      </c>
      <c r="AA19" s="76">
        <f t="shared" si="1"/>
        <v>0</v>
      </c>
      <c r="AB19" s="63">
        <f t="shared" si="1"/>
        <v>0</v>
      </c>
      <c r="AC19" s="57">
        <f>SUM(AC17:AC18)</f>
        <v>0</v>
      </c>
      <c r="AD19" s="62">
        <f t="shared" ref="AD19" si="5">SUM(AD17:AD18)</f>
        <v>0</v>
      </c>
      <c r="AE19" s="76">
        <f t="shared" si="1"/>
        <v>0</v>
      </c>
      <c r="AF19" s="76">
        <f t="shared" si="1"/>
        <v>0</v>
      </c>
      <c r="AG19" s="76">
        <f t="shared" si="1"/>
        <v>0</v>
      </c>
      <c r="AH19" s="63">
        <f t="shared" si="1"/>
        <v>0</v>
      </c>
      <c r="AI19" s="52"/>
      <c r="AJ19" s="52"/>
      <c r="AK19" s="52"/>
      <c r="AL19" s="52"/>
    </row>
    <row r="20" spans="1:38" x14ac:dyDescent="0.2">
      <c r="A20" s="64" t="s">
        <v>61</v>
      </c>
      <c r="B20" s="65" t="s">
        <v>62</v>
      </c>
      <c r="C20" s="66"/>
      <c r="D20" s="67"/>
      <c r="E20" s="68"/>
      <c r="F20" s="69"/>
      <c r="G20" s="70"/>
      <c r="H20" s="70"/>
      <c r="I20" s="70"/>
      <c r="J20" s="71"/>
      <c r="K20" s="68"/>
      <c r="L20" s="69"/>
      <c r="M20" s="70"/>
      <c r="N20" s="70"/>
      <c r="O20" s="70"/>
      <c r="P20" s="72"/>
      <c r="Q20" s="68"/>
      <c r="R20" s="69"/>
      <c r="S20" s="70"/>
      <c r="T20" s="70"/>
      <c r="U20" s="70"/>
      <c r="V20" s="71"/>
      <c r="W20" s="68"/>
      <c r="X20" s="69"/>
      <c r="Y20" s="70"/>
      <c r="Z20" s="70"/>
      <c r="AA20" s="70"/>
      <c r="AB20" s="71"/>
      <c r="AC20" s="68"/>
      <c r="AD20" s="69"/>
      <c r="AE20" s="70"/>
      <c r="AF20" s="70"/>
      <c r="AG20" s="70"/>
      <c r="AH20" s="71"/>
      <c r="AI20" s="52"/>
      <c r="AJ20" s="52"/>
      <c r="AK20" s="52"/>
      <c r="AL20" s="52"/>
    </row>
    <row r="21" spans="1:38" x14ac:dyDescent="0.2">
      <c r="A21" s="53">
        <v>1</v>
      </c>
      <c r="B21" s="54" t="s">
        <v>59</v>
      </c>
      <c r="C21" s="55"/>
      <c r="D21" s="56"/>
      <c r="E21" s="78">
        <f>SUM(F21:J21)</f>
        <v>0</v>
      </c>
      <c r="F21" s="79">
        <f>IF(('[1]כללי א1'!E24+'[1]כללי א1'!D24)=0,0,('[1]כללי א1'!E24+'[1]כללי א1'!D24)/'[1]כללי א1'!$C$28)</f>
        <v>0</v>
      </c>
      <c r="G21" s="79">
        <f>IF('[1]כללי א1'!F24=0,0,'[1]כללי א1'!F24/'[1]כללי א1'!$C$28)</f>
        <v>0</v>
      </c>
      <c r="H21" s="79">
        <f>IF('[1]כללי א1'!G24=0,0,'[1]כללי א1'!G24/'[1]כללי א1'!$C$28)</f>
        <v>0</v>
      </c>
      <c r="I21" s="79">
        <f>IF('[1]כללי א1'!H24=0,0,'[1]כללי א1'!H24/'[1]כללי א1'!$C$28)</f>
        <v>0</v>
      </c>
      <c r="J21" s="80">
        <f>IF('[1]כללי א1'!I24=0,0,'[1]כללי א1'!I24/'[1]כללי א1'!$C$28)</f>
        <v>0</v>
      </c>
      <c r="K21" s="57">
        <f>SUM(L21:P21)</f>
        <v>0</v>
      </c>
      <c r="L21" s="79">
        <f>IF(('[1]כללי א1'!L24+'[1]כללי א1'!K24)=0,0,('[1]כללי א1'!L24+'[1]כללי א1'!K24)/'[1]כללי א1'!$J$28)</f>
        <v>0</v>
      </c>
      <c r="M21" s="79">
        <f>IF('[1]כללי א1'!M24=0,0,'[1]כללי א1'!M24/'[1]כללי א1'!$J$28)</f>
        <v>0</v>
      </c>
      <c r="N21" s="79">
        <f>IF('[1]כללי א1'!N24=0,0,'[1]כללי א1'!N24/'[1]כללי א1'!$J$28)</f>
        <v>0</v>
      </c>
      <c r="O21" s="79">
        <f>IF('[1]כללי א1'!O24=0,0,'[1]כללי א1'!O24/'[1]כללי א1'!$J$28)</f>
        <v>0</v>
      </c>
      <c r="P21" s="81">
        <f>IF('[1]כללי א1'!P24=0,0,'[1]כללי א1'!P24/'[1]כללי א1'!$J$28)</f>
        <v>0</v>
      </c>
      <c r="Q21" s="57">
        <f>SUM(R21:V21)</f>
        <v>0</v>
      </c>
      <c r="R21" s="79">
        <f>IF(('[1]כללי א1'!S24+'[1]כללי א1'!R24)=0,0,('[1]כללי א1'!S24+'[1]כללי א1'!R24)/'[1]כללי א1'!$Q$28)</f>
        <v>0</v>
      </c>
      <c r="S21" s="79">
        <f>IF('[1]כללי א1'!T24=0,0,'[1]כללי א1'!T24/'[1]כללי א1'!$Q$28)</f>
        <v>0</v>
      </c>
      <c r="T21" s="79">
        <f>IF('[1]כללי א1'!U24=0,0,'[1]כללי א1'!U24/'[1]כללי א1'!$Q$28)</f>
        <v>0</v>
      </c>
      <c r="U21" s="79">
        <f>IF('[1]כללי א1'!V24=0,0,'[1]כללי א1'!V24/'[1]כללי א1'!$Q$28)</f>
        <v>0</v>
      </c>
      <c r="V21" s="80">
        <f>IF('[1]כללי א1'!W24=0,0,'[1]כללי א1'!W24/'[1]כללי א1'!$Q$28)</f>
        <v>0</v>
      </c>
      <c r="W21" s="57">
        <f>SUM(X21:AB21)</f>
        <v>0</v>
      </c>
      <c r="X21" s="79">
        <f>IF(('[1]כללי א1'!Z24+'[1]כללי א1'!Y24)=0,0,('[1]כללי א1'!Z24+'[1]כללי א1'!Y24)/'[1]כללי א1'!$X$28)</f>
        <v>0</v>
      </c>
      <c r="Y21" s="79">
        <f>IF('[1]כללי א1'!AA24=0,0,'[1]כללי א1'!AA24/'[1]כללי א1'!$X$28)</f>
        <v>0</v>
      </c>
      <c r="Z21" s="79">
        <f>IF('[1]כללי א1'!AB24=0,0,'[1]כללי א1'!AB24/'[1]כללי א1'!$X$28)</f>
        <v>0</v>
      </c>
      <c r="AA21" s="79">
        <f>IF('[1]כללי א1'!AC24=0,0,'[1]כללי א1'!AC24/'[1]כללי א1'!$X$28)</f>
        <v>0</v>
      </c>
      <c r="AB21" s="82">
        <f>IF('[1]כללי א1'!AD24=0,0,'[1]כללי א1'!AD24/'[1]כללי א1'!$X$28)</f>
        <v>0</v>
      </c>
      <c r="AC21" s="57">
        <f>SUM(AD21:AH21)</f>
        <v>0</v>
      </c>
      <c r="AD21" s="79">
        <f>IF(('[1]כללי א1'!AG24+'[1]כללי א1'!AF24)=0,0,('[1]כללי א1'!AG24+'[1]כללי א1'!AF24)/'[1]כללי א1'!$AE$28)</f>
        <v>0</v>
      </c>
      <c r="AE21" s="79">
        <f>IF('[1]כללי א1'!AH24=0,0,'[1]כללי א1'!AH24/'[1]כללי א1'!$AE$28)</f>
        <v>0</v>
      </c>
      <c r="AF21" s="79">
        <f>IF('[1]כללי א1'!AI24=0,0,'[1]כללי א1'!AI24/'[1]כללי א1'!$AE$28)</f>
        <v>0</v>
      </c>
      <c r="AG21" s="79">
        <f>IF('[1]כללי א1'!AJ24=0,0,'[1]כללי א1'!AJ24/'[1]כללי א1'!$AE$28)</f>
        <v>0</v>
      </c>
      <c r="AH21" s="80">
        <f>IF('[1]כללי א1'!AK24=0,0,'[1]כללי א1'!AK24/'[1]כללי א1'!$AE$28)</f>
        <v>0</v>
      </c>
      <c r="AI21" s="52"/>
      <c r="AJ21" s="52"/>
      <c r="AK21" s="52"/>
      <c r="AL21" s="52"/>
    </row>
    <row r="22" spans="1:38" x14ac:dyDescent="0.2">
      <c r="A22" s="53">
        <v>2</v>
      </c>
      <c r="B22" s="54" t="s">
        <v>53</v>
      </c>
      <c r="C22" s="55"/>
      <c r="D22" s="56"/>
      <c r="E22" s="78">
        <f>SUM(F22:J22)</f>
        <v>0</v>
      </c>
      <c r="F22" s="79">
        <f>IF(('[1]כללי א1'!E25+'[1]כללי א1'!D25)=0,0,('[1]כללי א1'!E25+'[1]כללי א1'!D25)/'[1]כללי א1'!$C$28)</f>
        <v>0</v>
      </c>
      <c r="G22" s="79">
        <f>IF('[1]כללי א1'!F25=0,0,'[1]כללי א1'!F25/'[1]כללי א1'!$C$28)</f>
        <v>0</v>
      </c>
      <c r="H22" s="79">
        <f>IF('[1]כללי א1'!G25=0,0,'[1]כללי א1'!G25/'[1]כללי א1'!$C$28)</f>
        <v>0</v>
      </c>
      <c r="I22" s="79">
        <f>IF('[1]כללי א1'!H25=0,0,'[1]כללי א1'!H25/'[1]כללי א1'!$C$28)</f>
        <v>0</v>
      </c>
      <c r="J22" s="80">
        <f>IF('[1]כללי א1'!I25=0,0,'[1]כללי א1'!I25/'[1]כללי א1'!$C$28)</f>
        <v>0</v>
      </c>
      <c r="K22" s="57">
        <f>SUM(L22:P22)</f>
        <v>0</v>
      </c>
      <c r="L22" s="79">
        <f>IF(('[1]כללי א1'!L25+'[1]כללי א1'!K25)=0,0,('[1]כללי א1'!L25+'[1]כללי א1'!K25)/'[1]כללי א1'!$J$28)</f>
        <v>0</v>
      </c>
      <c r="M22" s="79">
        <f>IF('[1]כללי א1'!M25=0,0,'[1]כללי א1'!M25/'[1]כללי א1'!$J$28)</f>
        <v>0</v>
      </c>
      <c r="N22" s="79">
        <f>IF('[1]כללי א1'!N25=0,0,'[1]כללי א1'!N25/'[1]כללי א1'!$J$28)</f>
        <v>0</v>
      </c>
      <c r="O22" s="79">
        <f>IF('[1]כללי א1'!O25=0,0,'[1]כללי א1'!O25/'[1]כללי א1'!$J$28)</f>
        <v>0</v>
      </c>
      <c r="P22" s="81">
        <f>IF('[1]כללי א1'!P25=0,0,'[1]כללי א1'!P25/'[1]כללי א1'!$J$28)</f>
        <v>0</v>
      </c>
      <c r="Q22" s="57">
        <f>SUM(R22:V22)</f>
        <v>0</v>
      </c>
      <c r="R22" s="79">
        <f>IF(('[1]כללי א1'!S25+'[1]כללי א1'!R25)=0,0,('[1]כללי א1'!S25+'[1]כללי א1'!R25)/'[1]כללי א1'!$Q$28)</f>
        <v>0</v>
      </c>
      <c r="S22" s="79">
        <f>IF('[1]כללי א1'!T25=0,0,'[1]כללי א1'!T25/'[1]כללי א1'!$Q$28)</f>
        <v>0</v>
      </c>
      <c r="T22" s="79">
        <f>IF('[1]כללי א1'!U25=0,0,'[1]כללי א1'!U25/'[1]כללי א1'!$Q$28)</f>
        <v>0</v>
      </c>
      <c r="U22" s="79">
        <f>IF('[1]כללי א1'!V25=0,0,'[1]כללי א1'!V25/'[1]כללי א1'!$Q$28)</f>
        <v>0</v>
      </c>
      <c r="V22" s="80">
        <f>IF('[1]כללי א1'!W25=0,0,'[1]כללי א1'!W25/'[1]כללי א1'!$Q$28)</f>
        <v>0</v>
      </c>
      <c r="W22" s="57">
        <f>SUM(X22:AB22)</f>
        <v>0</v>
      </c>
      <c r="X22" s="79">
        <f>IF(('[1]כללי א1'!Z25+'[1]כללי א1'!Y25)=0,0,('[1]כללי א1'!Z25+'[1]כללי א1'!Y25)/'[1]כללי א1'!$X$28)</f>
        <v>0</v>
      </c>
      <c r="Y22" s="79">
        <f>IF('[1]כללי א1'!AA25=0,0,'[1]כללי א1'!AA25/'[1]כללי א1'!$X$28)</f>
        <v>0</v>
      </c>
      <c r="Z22" s="79">
        <f>IF('[1]כללי א1'!AB25=0,0,'[1]כללי א1'!AB25/'[1]כללי א1'!$X$28)</f>
        <v>0</v>
      </c>
      <c r="AA22" s="79">
        <f>IF('[1]כללי א1'!AC25=0,0,'[1]כללי א1'!AC25/'[1]כללי א1'!$X$28)</f>
        <v>0</v>
      </c>
      <c r="AB22" s="82">
        <f>IF('[1]כללי א1'!AD25=0,0,'[1]כללי א1'!AD25/'[1]כללי א1'!$X$28)</f>
        <v>0</v>
      </c>
      <c r="AC22" s="57">
        <f>SUM(AD22:AH22)</f>
        <v>0</v>
      </c>
      <c r="AD22" s="79">
        <f>IF(('[1]כללי א1'!AG25+'[1]כללי א1'!AF25)=0,0,('[1]כללי א1'!AG25+'[1]כללי א1'!AF25)/'[1]כללי א1'!$AE$28)</f>
        <v>0</v>
      </c>
      <c r="AE22" s="79">
        <f>IF('[1]כללי א1'!AH25=0,0,'[1]כללי א1'!AH25/'[1]כללי א1'!$AE$28)</f>
        <v>0</v>
      </c>
      <c r="AF22" s="79">
        <f>IF('[1]כללי א1'!AI25=0,0,'[1]כללי א1'!AI25/'[1]כללי א1'!$AE$28)</f>
        <v>0</v>
      </c>
      <c r="AG22" s="79">
        <f>IF('[1]כללי א1'!AJ25=0,0,'[1]כללי א1'!AJ25/'[1]כללי א1'!$AE$28)</f>
        <v>0</v>
      </c>
      <c r="AH22" s="80">
        <f>IF('[1]כללי א1'!AK25=0,0,'[1]כללי א1'!AK25/'[1]כללי א1'!$AE$28)</f>
        <v>0</v>
      </c>
      <c r="AI22" s="52"/>
      <c r="AJ22" s="52"/>
      <c r="AK22" s="52"/>
      <c r="AL22" s="52"/>
    </row>
    <row r="23" spans="1:38" x14ac:dyDescent="0.2">
      <c r="A23" s="53">
        <v>3</v>
      </c>
      <c r="B23" s="54" t="s">
        <v>63</v>
      </c>
      <c r="C23" s="55"/>
      <c r="D23" s="56"/>
      <c r="E23" s="78">
        <f>SUM(F23:J23)</f>
        <v>0</v>
      </c>
      <c r="F23" s="79">
        <f>IF(('[1]כללי א1'!E26+'[1]כללי א1'!D26)=0,0,('[1]כללי א1'!E26+'[1]כללי א1'!D26)/'[1]כללי א1'!$C$28)</f>
        <v>0</v>
      </c>
      <c r="G23" s="79">
        <f>IF('[1]כללי א1'!F26=0,0,'[1]כללי א1'!F26/'[1]כללי א1'!$C$28)</f>
        <v>0</v>
      </c>
      <c r="H23" s="79">
        <f>IF('[1]כללי א1'!G26=0,0,'[1]כללי א1'!G26/'[1]כללי א1'!$C$28)</f>
        <v>0</v>
      </c>
      <c r="I23" s="79">
        <f>IF('[1]כללי א1'!H26=0,0,'[1]כללי א1'!H26/'[1]כללי א1'!$C$28)</f>
        <v>0</v>
      </c>
      <c r="J23" s="80">
        <f>IF('[1]כללי א1'!I26=0,0,'[1]כללי א1'!I26/'[1]כללי א1'!$C$28)</f>
        <v>0</v>
      </c>
      <c r="K23" s="57">
        <f>SUM(L23:P23)</f>
        <v>0</v>
      </c>
      <c r="L23" s="79">
        <f>IF(('[1]כללי א1'!L26+'[1]כללי א1'!K26)=0,0,('[1]כללי א1'!L26+'[1]כללי א1'!K26)/'[1]כללי א1'!$J$28)</f>
        <v>0</v>
      </c>
      <c r="M23" s="79">
        <f>IF('[1]כללי א1'!M26=0,0,'[1]כללי א1'!M26/'[1]כללי א1'!$J$28)</f>
        <v>0</v>
      </c>
      <c r="N23" s="79">
        <f>IF('[1]כללי א1'!N26=0,0,'[1]כללי א1'!N26/'[1]כללי א1'!$J$28)</f>
        <v>0</v>
      </c>
      <c r="O23" s="79">
        <f>IF('[1]כללי א1'!O26=0,0,'[1]כללי א1'!O26/'[1]כללי א1'!$J$28)</f>
        <v>0</v>
      </c>
      <c r="P23" s="81">
        <f>IF('[1]כללי א1'!P26=0,0,'[1]כללי א1'!P26/'[1]כללי א1'!$J$28)</f>
        <v>0</v>
      </c>
      <c r="Q23" s="57">
        <f>SUM(R23:V23)</f>
        <v>1</v>
      </c>
      <c r="R23" s="79">
        <f>IF(('[1]כללי א1'!S26+'[1]כללי א1'!R26)=0,0,('[1]כללי א1'!S26+'[1]כללי א1'!R26)/'[1]כללי א1'!$Q$28)</f>
        <v>0.2</v>
      </c>
      <c r="S23" s="79">
        <f>IF('[1]כללי א1'!T26=0,0,'[1]כללי א1'!T26/'[1]כללי א1'!$Q$28)</f>
        <v>0</v>
      </c>
      <c r="T23" s="79">
        <f>IF('[1]כללי א1'!U26=0,0,'[1]כללי א1'!U26/'[1]כללי א1'!$Q$28)</f>
        <v>0</v>
      </c>
      <c r="U23" s="79">
        <f>IF('[1]כללי א1'!V26=0,0,'[1]כללי א1'!V26/'[1]כללי א1'!$Q$28)</f>
        <v>0.2</v>
      </c>
      <c r="V23" s="80">
        <f>IF('[1]כללי א1'!W26=0,0,'[1]כללי א1'!W26/'[1]כללי א1'!$Q$28)</f>
        <v>0.6</v>
      </c>
      <c r="W23" s="57">
        <f>SUM(X23:AB23)</f>
        <v>0</v>
      </c>
      <c r="X23" s="79">
        <f>IF(('[1]כללי א1'!Z26+'[1]כללי א1'!Y26)=0,0,('[1]כללי א1'!Z26+'[1]כללי א1'!Y26)/'[1]כללי א1'!$X$28)</f>
        <v>0</v>
      </c>
      <c r="Y23" s="79">
        <f>IF('[1]כללי א1'!AA26=0,0,'[1]כללי א1'!AA26/'[1]כללי א1'!$X$28)</f>
        <v>0</v>
      </c>
      <c r="Z23" s="79">
        <f>IF('[1]כללי א1'!AB26=0,0,'[1]כללי א1'!AB26/'[1]כללי א1'!$X$28)</f>
        <v>0</v>
      </c>
      <c r="AA23" s="79">
        <f>IF('[1]כללי א1'!AC26=0,0,'[1]כללי א1'!AC26/'[1]כללי א1'!$X$28)</f>
        <v>0</v>
      </c>
      <c r="AB23" s="82">
        <f>IF('[1]כללי א1'!AD26=0,0,'[1]כללי א1'!AD26/'[1]כללי א1'!$X$28)</f>
        <v>0</v>
      </c>
      <c r="AC23" s="57">
        <f>SUM(AD23:AH23)</f>
        <v>0</v>
      </c>
      <c r="AD23" s="79">
        <f>IF(('[1]כללי א1'!AG26+'[1]כללי א1'!AF26)=0,0,('[1]כללי א1'!AG26+'[1]כללי א1'!AF26)/'[1]כללי א1'!$AE$28)</f>
        <v>0</v>
      </c>
      <c r="AE23" s="79">
        <f>IF('[1]כללי א1'!AH26=0,0,'[1]כללי א1'!AH26/'[1]כללי א1'!$AE$28)</f>
        <v>0</v>
      </c>
      <c r="AF23" s="79">
        <f>IF('[1]כללי א1'!AI26=0,0,'[1]כללי א1'!AI26/'[1]כללי א1'!$AE$28)</f>
        <v>0</v>
      </c>
      <c r="AG23" s="79">
        <f>IF('[1]כללי א1'!AJ26=0,0,'[1]כללי א1'!AJ26/'[1]כללי א1'!$AE$28)</f>
        <v>0</v>
      </c>
      <c r="AH23" s="80">
        <f>IF('[1]כללי א1'!AK26=0,0,'[1]כללי א1'!AK26/'[1]כללי א1'!$AE$28)</f>
        <v>0</v>
      </c>
      <c r="AI23" s="52"/>
      <c r="AJ23" s="52"/>
      <c r="AK23" s="52"/>
      <c r="AL23" s="52"/>
    </row>
    <row r="24" spans="1:38" x14ac:dyDescent="0.2">
      <c r="A24" s="53">
        <v>4</v>
      </c>
      <c r="B24" s="54" t="s">
        <v>64</v>
      </c>
      <c r="C24" s="55"/>
      <c r="D24" s="56"/>
      <c r="E24" s="78">
        <f>SUM(F24:J24)</f>
        <v>0</v>
      </c>
      <c r="F24" s="79">
        <f>IF(('[1]כללי א1'!E27+'[1]כללי א1'!D27)=0,0,('[1]כללי א1'!E27+'[1]כללי א1'!D27)/'[1]כללי א1'!$C$28)</f>
        <v>0</v>
      </c>
      <c r="G24" s="79">
        <f>IF('[1]כללי א1'!F27=0,0,'[1]כללי א1'!F27/'[1]כללי א1'!$C$28)</f>
        <v>0</v>
      </c>
      <c r="H24" s="79">
        <f>IF('[1]כללי א1'!G27=0,0,'[1]כללי א1'!G27/'[1]כללי א1'!$C$28)</f>
        <v>0</v>
      </c>
      <c r="I24" s="79">
        <f>IF('[1]כללי א1'!H27=0,0,'[1]כללי א1'!H27/'[1]כללי א1'!$C$28)</f>
        <v>0</v>
      </c>
      <c r="J24" s="80">
        <f>IF('[1]כללי א1'!I27=0,0,'[1]כללי א1'!I27/'[1]כללי א1'!$C$28)</f>
        <v>0</v>
      </c>
      <c r="K24" s="57">
        <f>SUM(L24:P24)</f>
        <v>0</v>
      </c>
      <c r="L24" s="79">
        <f>IF(('[1]כללי א1'!L27+'[1]כללי א1'!K27)=0,0,('[1]כללי א1'!L27+'[1]כללי א1'!K27)/'[1]כללי א1'!$J$28)</f>
        <v>0</v>
      </c>
      <c r="M24" s="79">
        <f>IF('[1]כללי א1'!M27=0,0,'[1]כללי א1'!M27/'[1]כללי א1'!$J$28)</f>
        <v>0</v>
      </c>
      <c r="N24" s="79">
        <f>IF('[1]כללי א1'!N27=0,0,'[1]כללי א1'!N27/'[1]כללי א1'!$J$28)</f>
        <v>0</v>
      </c>
      <c r="O24" s="79">
        <f>IF('[1]כללי א1'!O27=0,0,'[1]כללי א1'!O27/'[1]כללי א1'!$J$28)</f>
        <v>0</v>
      </c>
      <c r="P24" s="81">
        <f>IF('[1]כללי א1'!P27=0,0,'[1]כללי א1'!P27/'[1]כללי א1'!$J$28)</f>
        <v>0</v>
      </c>
      <c r="Q24" s="57">
        <f>SUM(R24:V24)</f>
        <v>0</v>
      </c>
      <c r="R24" s="79">
        <f>IF(('[1]כללי א1'!S27+'[1]כללי א1'!R27)=0,0,('[1]כללי א1'!S27+'[1]כללי א1'!R27)/'[1]כללי א1'!$Q$28)</f>
        <v>0</v>
      </c>
      <c r="S24" s="79">
        <f>IF('[1]כללי א1'!T27=0,0,'[1]כללי א1'!T27/'[1]כללי א1'!$Q$28)</f>
        <v>0</v>
      </c>
      <c r="T24" s="79">
        <f>IF('[1]כללי א1'!U27=0,0,'[1]כללי א1'!U27/'[1]כללי א1'!$Q$28)</f>
        <v>0</v>
      </c>
      <c r="U24" s="79">
        <f>IF('[1]כללי א1'!V27=0,0,'[1]כללי א1'!V27/'[1]כללי א1'!$Q$28)</f>
        <v>0</v>
      </c>
      <c r="V24" s="80">
        <f>IF('[1]כללי א1'!W27=0,0,'[1]כללי א1'!W27/'[1]כללי א1'!$Q$28)</f>
        <v>0</v>
      </c>
      <c r="W24" s="57">
        <f>SUM(X24:AB24)</f>
        <v>0</v>
      </c>
      <c r="X24" s="79">
        <f>IF(('[1]כללי א1'!Z27+'[1]כללי א1'!Y27)=0,0,('[1]כללי א1'!Z27+'[1]כללי א1'!Y27)/'[1]כללי א1'!$X$28)</f>
        <v>0</v>
      </c>
      <c r="Y24" s="79">
        <f>IF('[1]כללי א1'!AA27=0,0,'[1]כללי א1'!AA27/'[1]כללי א1'!$X$28)</f>
        <v>0</v>
      </c>
      <c r="Z24" s="79">
        <f>IF('[1]כללי א1'!AB27=0,0,'[1]כללי א1'!AB27/'[1]כללי א1'!$X$28)</f>
        <v>0</v>
      </c>
      <c r="AA24" s="79">
        <f>IF('[1]כללי א1'!AC27=0,0,'[1]כללי א1'!AC27/'[1]כללי א1'!$X$28)</f>
        <v>0</v>
      </c>
      <c r="AB24" s="82">
        <f>IF('[1]כללי א1'!AD27=0,0,'[1]כללי א1'!AD27/'[1]כללי א1'!$X$28)</f>
        <v>0</v>
      </c>
      <c r="AC24" s="57">
        <f>SUM(AD24:AH24)</f>
        <v>0</v>
      </c>
      <c r="AD24" s="79">
        <f>IF(('[1]כללי א1'!AG27+'[1]כללי א1'!AF27)=0,0,('[1]כללי א1'!AG27+'[1]כללי א1'!AF27)/'[1]כללי א1'!$AE$28)</f>
        <v>0</v>
      </c>
      <c r="AE24" s="79">
        <f>IF('[1]כללי א1'!AH27=0,0,'[1]כללי א1'!AH27/'[1]כללי א1'!$AE$28)</f>
        <v>0</v>
      </c>
      <c r="AF24" s="79">
        <f>IF('[1]כללי א1'!AI27=0,0,'[1]כללי א1'!AI27/'[1]כללי א1'!$AE$28)</f>
        <v>0</v>
      </c>
      <c r="AG24" s="79">
        <f>IF('[1]כללי א1'!AJ27=0,0,'[1]כללי א1'!AJ27/'[1]כללי א1'!$AE$28)</f>
        <v>0</v>
      </c>
      <c r="AH24" s="80">
        <f>IF('[1]כללי א1'!AK27=0,0,'[1]כללי א1'!AK27/'[1]כללי א1'!$AE$28)</f>
        <v>0</v>
      </c>
      <c r="AI24" s="52"/>
      <c r="AJ24" s="52"/>
      <c r="AK24" s="52"/>
      <c r="AL24" s="52"/>
    </row>
    <row r="25" spans="1:38" ht="13.5" thickBot="1" x14ac:dyDescent="0.25">
      <c r="A25" s="83">
        <v>5</v>
      </c>
      <c r="B25" s="84" t="s">
        <v>65</v>
      </c>
      <c r="C25" s="85"/>
      <c r="D25" s="86"/>
      <c r="E25" s="87">
        <f>SUM(E21:E24)</f>
        <v>0</v>
      </c>
      <c r="F25" s="88">
        <f t="shared" ref="F25:AH25" si="6">SUM(F21:F24)</f>
        <v>0</v>
      </c>
      <c r="G25" s="88">
        <f>SUM(G21:G24)</f>
        <v>0</v>
      </c>
      <c r="H25" s="88">
        <f>SUM(H21:H24)</f>
        <v>0</v>
      </c>
      <c r="I25" s="88">
        <f>SUM(I21:I24)</f>
        <v>0</v>
      </c>
      <c r="J25" s="89">
        <f>SUM(J21:J24)</f>
        <v>0</v>
      </c>
      <c r="K25" s="87">
        <f t="shared" si="6"/>
        <v>0</v>
      </c>
      <c r="L25" s="88">
        <f t="shared" si="6"/>
        <v>0</v>
      </c>
      <c r="M25" s="90">
        <f t="shared" si="6"/>
        <v>0</v>
      </c>
      <c r="N25" s="90">
        <f t="shared" si="6"/>
        <v>0</v>
      </c>
      <c r="O25" s="90">
        <f t="shared" si="6"/>
        <v>0</v>
      </c>
      <c r="P25" s="91">
        <f t="shared" si="6"/>
        <v>0</v>
      </c>
      <c r="Q25" s="87">
        <f t="shared" si="6"/>
        <v>1</v>
      </c>
      <c r="R25" s="88">
        <f t="shared" si="6"/>
        <v>0.2</v>
      </c>
      <c r="S25" s="90">
        <f t="shared" si="6"/>
        <v>0</v>
      </c>
      <c r="T25" s="90">
        <f t="shared" si="6"/>
        <v>0</v>
      </c>
      <c r="U25" s="90">
        <f t="shared" si="6"/>
        <v>0.2</v>
      </c>
      <c r="V25" s="89">
        <f t="shared" si="6"/>
        <v>0.6</v>
      </c>
      <c r="W25" s="87">
        <f t="shared" si="6"/>
        <v>0</v>
      </c>
      <c r="X25" s="88">
        <f t="shared" si="6"/>
        <v>0</v>
      </c>
      <c r="Y25" s="90">
        <f t="shared" si="6"/>
        <v>0</v>
      </c>
      <c r="Z25" s="90">
        <f t="shared" si="6"/>
        <v>0</v>
      </c>
      <c r="AA25" s="90">
        <f t="shared" si="6"/>
        <v>0</v>
      </c>
      <c r="AB25" s="89">
        <f t="shared" si="6"/>
        <v>0</v>
      </c>
      <c r="AC25" s="87">
        <f t="shared" si="6"/>
        <v>0</v>
      </c>
      <c r="AD25" s="88">
        <f t="shared" si="6"/>
        <v>0</v>
      </c>
      <c r="AE25" s="90">
        <f t="shared" si="6"/>
        <v>0</v>
      </c>
      <c r="AF25" s="90">
        <f t="shared" si="6"/>
        <v>0</v>
      </c>
      <c r="AG25" s="90">
        <f t="shared" si="6"/>
        <v>0</v>
      </c>
      <c r="AH25" s="89">
        <f t="shared" si="6"/>
        <v>0</v>
      </c>
      <c r="AI25" s="52"/>
      <c r="AJ25" s="52"/>
      <c r="AK25" s="52"/>
      <c r="AL25" s="52"/>
    </row>
    <row r="26" spans="1:38" x14ac:dyDescent="0.2">
      <c r="A26" s="73"/>
      <c r="B26" s="92"/>
      <c r="C26" s="92"/>
      <c r="D26" s="92"/>
      <c r="E26" s="93"/>
      <c r="F26" s="93"/>
      <c r="G26" s="93"/>
      <c r="H26" s="93"/>
      <c r="I26" s="93"/>
      <c r="J26" s="93"/>
    </row>
    <row r="27" spans="1:38" x14ac:dyDescent="0.2">
      <c r="B27" s="94" t="s">
        <v>66</v>
      </c>
      <c r="C27" s="95"/>
      <c r="H27" s="52"/>
      <c r="I27" s="52"/>
      <c r="J27" s="52"/>
    </row>
    <row r="28" spans="1:38" x14ac:dyDescent="0.2">
      <c r="A28" s="73"/>
      <c r="B28" s="92"/>
      <c r="C28" s="92"/>
      <c r="D28" s="92"/>
      <c r="E28" s="93"/>
      <c r="F28" s="93"/>
      <c r="G28" s="93"/>
      <c r="H28" s="93"/>
      <c r="I28" s="93"/>
      <c r="J28" s="93"/>
    </row>
    <row r="29" spans="1:38" x14ac:dyDescent="0.2">
      <c r="A29" s="52"/>
      <c r="B29" s="92"/>
      <c r="C29" s="96"/>
      <c r="D29" s="96"/>
      <c r="E29" s="97"/>
      <c r="F29" s="97"/>
      <c r="G29" s="97"/>
      <c r="H29" s="97"/>
      <c r="I29" s="97"/>
      <c r="J29" s="97"/>
    </row>
    <row r="30" spans="1:38" x14ac:dyDescent="0.2">
      <c r="A30" s="52"/>
      <c r="B30" s="92"/>
      <c r="C30" s="92"/>
      <c r="D30" s="92"/>
      <c r="E30" s="93"/>
      <c r="F30" s="93"/>
      <c r="G30" s="93"/>
      <c r="H30" s="93"/>
      <c r="I30" s="93"/>
      <c r="J30" s="93"/>
    </row>
    <row r="31" spans="1:38" x14ac:dyDescent="0.2">
      <c r="A31" s="52"/>
      <c r="B31" s="92"/>
      <c r="C31" s="92"/>
      <c r="D31" s="92"/>
      <c r="E31" s="93"/>
      <c r="F31" s="93"/>
      <c r="G31" s="93"/>
      <c r="H31" s="93"/>
      <c r="I31" s="93"/>
      <c r="J31" s="93"/>
    </row>
    <row r="32" spans="1:38" x14ac:dyDescent="0.2">
      <c r="A32" s="98"/>
      <c r="B32" s="92"/>
      <c r="C32" s="92"/>
      <c r="D32" s="92"/>
      <c r="E32" s="93"/>
      <c r="F32" s="93"/>
      <c r="G32" s="93"/>
      <c r="H32" s="93"/>
      <c r="I32" s="93"/>
      <c r="J32" s="93"/>
    </row>
    <row r="33" spans="1:10" x14ac:dyDescent="0.2">
      <c r="A33" s="52"/>
      <c r="B33" s="92"/>
      <c r="C33" s="92"/>
      <c r="D33" s="92"/>
      <c r="E33" s="93"/>
      <c r="F33" s="93"/>
      <c r="G33" s="93"/>
      <c r="H33" s="93"/>
      <c r="I33" s="93"/>
      <c r="J33" s="93"/>
    </row>
    <row r="34" spans="1:10" x14ac:dyDescent="0.2">
      <c r="A34" s="52"/>
      <c r="B34" s="92"/>
      <c r="C34" s="92"/>
      <c r="D34" s="92"/>
      <c r="E34" s="93"/>
      <c r="F34" s="93"/>
      <c r="G34" s="93"/>
      <c r="H34" s="93"/>
      <c r="I34" s="93"/>
      <c r="J34" s="93"/>
    </row>
    <row r="35" spans="1:10" x14ac:dyDescent="0.2">
      <c r="A35" s="98"/>
      <c r="B35" s="92"/>
      <c r="C35" s="92"/>
      <c r="D35" s="92"/>
      <c r="E35" s="93"/>
      <c r="F35" s="93"/>
      <c r="G35" s="93"/>
      <c r="H35" s="93"/>
      <c r="I35" s="93"/>
      <c r="J35" s="93"/>
    </row>
    <row r="36" spans="1:10" x14ac:dyDescent="0.2">
      <c r="A36" s="52"/>
      <c r="B36" s="92"/>
      <c r="C36" s="92"/>
      <c r="D36" s="92"/>
      <c r="E36" s="93"/>
      <c r="F36" s="93"/>
      <c r="G36" s="93"/>
      <c r="H36" s="93"/>
      <c r="I36" s="93"/>
      <c r="J36" s="93"/>
    </row>
    <row r="37" spans="1:10" x14ac:dyDescent="0.2">
      <c r="A37" s="52"/>
      <c r="B37" s="92"/>
      <c r="C37" s="92"/>
      <c r="D37" s="92"/>
      <c r="E37" s="93"/>
      <c r="F37" s="93"/>
      <c r="G37" s="93"/>
      <c r="H37" s="93"/>
      <c r="I37" s="93"/>
      <c r="J37" s="93"/>
    </row>
    <row r="38" spans="1:10" x14ac:dyDescent="0.2">
      <c r="A38" s="52"/>
      <c r="B38" s="92"/>
      <c r="C38" s="92"/>
      <c r="D38" s="92"/>
      <c r="E38" s="93"/>
      <c r="F38" s="93"/>
      <c r="G38" s="93"/>
      <c r="H38" s="93"/>
      <c r="I38" s="93"/>
      <c r="J38" s="93"/>
    </row>
    <row r="39" spans="1:10" x14ac:dyDescent="0.2">
      <c r="A39" s="52"/>
    </row>
  </sheetData>
  <sheetProtection password="CC43" sheet="1" formatCells="0" formatColumns="0" formatRows="0"/>
  <mergeCells count="20">
    <mergeCell ref="B33:D33"/>
    <mergeCell ref="B34:D34"/>
    <mergeCell ref="B35:D35"/>
    <mergeCell ref="B36:D36"/>
    <mergeCell ref="B37:D37"/>
    <mergeCell ref="B38:D38"/>
    <mergeCell ref="B26:D26"/>
    <mergeCell ref="B28:D28"/>
    <mergeCell ref="B29:D29"/>
    <mergeCell ref="B30:D30"/>
    <mergeCell ref="B31:D31"/>
    <mergeCell ref="B32:D32"/>
    <mergeCell ref="B6:D9"/>
    <mergeCell ref="E6:J7"/>
    <mergeCell ref="K6:V6"/>
    <mergeCell ref="W6:AH6"/>
    <mergeCell ref="K7:P7"/>
    <mergeCell ref="Q7:V7"/>
    <mergeCell ref="W7:AB7"/>
    <mergeCell ref="AC7:AH7"/>
  </mergeCells>
  <hyperlinks>
    <hyperlink ref="B4" location="הוראות!A1" display="חזרה" xr:uid="{5D21D363-9A81-40CB-87D5-20BE40E53B06}"/>
  </hyperlinks>
  <pageMargins left="0.75" right="0.75" top="1" bottom="1" header="0.5" footer="0.5"/>
  <pageSetup paperSize="9" scale="90" fitToWidth="2" fitToHeight="2" orientation="landscape" r:id="rId1"/>
  <headerFooter alignWithMargins="0">
    <oddFooter>&amp;L&amp;F</oddFooter>
  </headerFooter>
  <colBreaks count="2" manualBreakCount="2">
    <brk id="10" max="38" man="1"/>
    <brk id="22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כללי ב1</vt:lpstr>
      <vt:lpstr>'כללי ב1'!WPrint_Area_W</vt:lpstr>
      <vt:lpstr>'כללי ב1'!WPrint_TitlesW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דודי בן חיים</dc:creator>
  <cp:lastModifiedBy>דודי בן חיים</cp:lastModifiedBy>
  <cp:lastPrinted>2020-07-19T09:57:40Z</cp:lastPrinted>
  <dcterms:created xsi:type="dcterms:W3CDTF">2020-07-19T09:55:22Z</dcterms:created>
  <dcterms:modified xsi:type="dcterms:W3CDTF">2020-07-19T09:59:09Z</dcterms:modified>
</cp:coreProperties>
</file>